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840"/>
  </bookViews>
  <sheets>
    <sheet name="汇总表" sheetId="21" r:id="rId1"/>
    <sheet name="Sheet1" sheetId="12" state="hidden" r:id="rId2"/>
    <sheet name="Sheet2" sheetId="13" state="hidden" r:id="rId3"/>
    <sheet name="10.26" sheetId="14" state="hidden" r:id="rId4"/>
  </sheets>
  <definedNames>
    <definedName name="_xlnm._FilterDatabase" localSheetId="0" hidden="1">汇总表!#REF!</definedName>
  </definedNames>
  <calcPr calcId="145621"/>
</workbook>
</file>

<file path=xl/calcChain.xml><?xml version="1.0" encoding="utf-8"?>
<calcChain xmlns="http://schemas.openxmlformats.org/spreadsheetml/2006/main">
  <c r="P51" i="12" l="1"/>
  <c r="O51" i="12"/>
  <c r="N51" i="12"/>
  <c r="P50" i="12"/>
  <c r="O50" i="12"/>
  <c r="N50" i="12"/>
  <c r="P49" i="12"/>
  <c r="O49" i="12"/>
  <c r="N49" i="12"/>
  <c r="P48" i="12"/>
  <c r="O48" i="12"/>
  <c r="N48" i="12"/>
  <c r="P47" i="12"/>
  <c r="O47" i="12"/>
  <c r="N47" i="12"/>
  <c r="P46" i="12"/>
  <c r="O46" i="12"/>
  <c r="N46" i="12"/>
  <c r="P45" i="12"/>
  <c r="O45" i="12"/>
  <c r="N45" i="12"/>
  <c r="P44" i="12"/>
  <c r="O44" i="12"/>
  <c r="N44" i="12"/>
  <c r="P43" i="12"/>
  <c r="O43" i="12"/>
  <c r="N43" i="12"/>
  <c r="P42" i="12"/>
  <c r="O42" i="12"/>
  <c r="N42" i="12"/>
  <c r="P41" i="12"/>
  <c r="O41" i="12"/>
  <c r="N41" i="12"/>
  <c r="P40" i="12"/>
  <c r="O40" i="12"/>
  <c r="N40" i="12"/>
  <c r="P39" i="12"/>
  <c r="O39" i="12"/>
  <c r="N39" i="12"/>
  <c r="P38" i="12"/>
  <c r="O38" i="12"/>
  <c r="N38" i="12"/>
  <c r="P37" i="12"/>
  <c r="O37" i="12"/>
  <c r="N37" i="12"/>
  <c r="P36" i="12"/>
  <c r="O36" i="12"/>
  <c r="N36" i="12"/>
  <c r="P35" i="12"/>
  <c r="O35" i="12"/>
  <c r="N35" i="12"/>
  <c r="P34" i="12"/>
  <c r="O34" i="12"/>
  <c r="N34" i="12"/>
  <c r="P33" i="12"/>
  <c r="O33" i="12"/>
  <c r="N33" i="12"/>
  <c r="P32" i="12"/>
  <c r="O32" i="12"/>
  <c r="N32" i="12"/>
  <c r="P31" i="12"/>
  <c r="O31" i="12"/>
  <c r="N31" i="12"/>
  <c r="P30" i="12"/>
  <c r="O30" i="12"/>
  <c r="N30" i="12"/>
  <c r="P29" i="12"/>
  <c r="O29" i="12"/>
  <c r="N29" i="12"/>
  <c r="P28" i="12"/>
  <c r="O28" i="12"/>
  <c r="N28" i="12"/>
  <c r="P27" i="12"/>
  <c r="O27" i="12"/>
  <c r="N27" i="12"/>
  <c r="P26" i="12"/>
  <c r="O26" i="12"/>
  <c r="N26" i="12"/>
  <c r="P25" i="12"/>
  <c r="O25" i="12"/>
  <c r="N25" i="12"/>
  <c r="P24" i="12"/>
  <c r="O24" i="12"/>
  <c r="N24" i="12"/>
  <c r="P23" i="12"/>
  <c r="O23" i="12"/>
  <c r="N23" i="12"/>
  <c r="P22" i="12"/>
  <c r="O22" i="12"/>
  <c r="N22" i="12"/>
  <c r="P21" i="12"/>
  <c r="O21" i="12"/>
  <c r="N21" i="12"/>
  <c r="P20" i="12"/>
  <c r="O20" i="12"/>
  <c r="N20" i="12"/>
  <c r="P19" i="12"/>
  <c r="O19" i="12"/>
  <c r="N19" i="12"/>
  <c r="P18" i="12"/>
  <c r="O18" i="12"/>
  <c r="N18" i="12"/>
  <c r="P17" i="12"/>
  <c r="O17" i="12"/>
  <c r="N17" i="12"/>
  <c r="P16" i="12"/>
  <c r="O16" i="12"/>
  <c r="N16" i="12"/>
  <c r="P15" i="12"/>
  <c r="O15" i="12"/>
  <c r="N15" i="12"/>
  <c r="P14" i="12"/>
  <c r="O14" i="12"/>
  <c r="N14" i="12"/>
  <c r="P13" i="12"/>
  <c r="O13" i="12"/>
  <c r="N13" i="12"/>
  <c r="P12" i="12"/>
  <c r="O12" i="12"/>
  <c r="N12" i="12"/>
  <c r="P11" i="12"/>
  <c r="O11" i="12"/>
  <c r="N11" i="12"/>
  <c r="P10" i="12"/>
  <c r="O10" i="12"/>
  <c r="N10" i="12"/>
  <c r="P9" i="12"/>
  <c r="O9" i="12"/>
  <c r="N9" i="12"/>
  <c r="P8" i="12"/>
  <c r="O8" i="12"/>
  <c r="N8" i="12"/>
  <c r="P7" i="12"/>
  <c r="O7" i="12"/>
  <c r="N7" i="12"/>
  <c r="P6" i="12"/>
  <c r="O6" i="12"/>
  <c r="N6" i="12"/>
  <c r="P5" i="12"/>
  <c r="O5" i="12"/>
  <c r="N5" i="12"/>
  <c r="P4" i="12"/>
  <c r="O4" i="12"/>
  <c r="N4" i="12"/>
  <c r="P3" i="12"/>
  <c r="O3" i="12"/>
  <c r="N3" i="12"/>
  <c r="M14" i="21"/>
  <c r="N14" i="21" s="1"/>
  <c r="G14" i="21"/>
  <c r="M13" i="21"/>
  <c r="N13" i="21" s="1"/>
  <c r="G13" i="21"/>
  <c r="M12" i="21"/>
  <c r="N12" i="21" s="1"/>
  <c r="G12" i="21"/>
  <c r="M11" i="21"/>
  <c r="N11" i="21" s="1"/>
  <c r="G11" i="21"/>
  <c r="M10" i="21"/>
  <c r="N10" i="21" s="1"/>
  <c r="G10" i="21"/>
  <c r="M9" i="21"/>
  <c r="N9" i="21" s="1"/>
  <c r="G9" i="21"/>
  <c r="M8" i="21"/>
  <c r="N8" i="21" s="1"/>
  <c r="G8" i="21"/>
  <c r="M7" i="21"/>
  <c r="N7" i="21" s="1"/>
  <c r="G7" i="21"/>
  <c r="M6" i="21"/>
  <c r="N6" i="21" s="1"/>
  <c r="G6" i="21"/>
  <c r="M5" i="21"/>
  <c r="N5" i="21" s="1"/>
  <c r="G5" i="21"/>
  <c r="M4" i="21"/>
  <c r="N4" i="21" s="1"/>
  <c r="G4" i="21"/>
  <c r="O4" i="21" l="1"/>
  <c r="O8" i="21"/>
  <c r="O10" i="21"/>
  <c r="O12" i="21"/>
  <c r="O13" i="21"/>
  <c r="O7" i="21"/>
  <c r="O9" i="21"/>
  <c r="O11" i="21"/>
  <c r="O6" i="21"/>
  <c r="O14" i="21"/>
  <c r="O5" i="21"/>
</calcChain>
</file>

<file path=xl/sharedStrings.xml><?xml version="1.0" encoding="utf-8"?>
<sst xmlns="http://schemas.openxmlformats.org/spreadsheetml/2006/main" count="362" uniqueCount="172">
  <si>
    <t>序号</t>
  </si>
  <si>
    <t>姓名</t>
  </si>
  <si>
    <t>性别</t>
  </si>
  <si>
    <t>应聘岗位</t>
  </si>
  <si>
    <t>在线测评</t>
  </si>
  <si>
    <t>面试评价</t>
  </si>
  <si>
    <t>总评分
（百分制）</t>
  </si>
  <si>
    <t>行为风险测评结果</t>
  </si>
  <si>
    <t>15FQ+管理及胜任能力</t>
  </si>
  <si>
    <t>权重分
40%</t>
  </si>
  <si>
    <r>
      <rPr>
        <b/>
        <sz val="12"/>
        <rFont val="宋体"/>
        <family val="3"/>
        <charset val="134"/>
      </rPr>
      <t xml:space="preserve">专业能力
</t>
    </r>
    <r>
      <rPr>
        <sz val="12"/>
        <rFont val="宋体"/>
        <family val="3"/>
        <charset val="134"/>
      </rPr>
      <t>满分25分</t>
    </r>
  </si>
  <si>
    <r>
      <rPr>
        <b/>
        <sz val="12"/>
        <rFont val="宋体"/>
        <family val="3"/>
        <charset val="134"/>
      </rPr>
      <t>管理决策</t>
    </r>
    <r>
      <rPr>
        <sz val="12"/>
        <rFont val="宋体"/>
        <family val="3"/>
        <charset val="134"/>
      </rPr>
      <t xml:space="preserve">
</t>
    </r>
    <r>
      <rPr>
        <b/>
        <sz val="12"/>
        <rFont val="宋体"/>
        <family val="3"/>
        <charset val="134"/>
      </rPr>
      <t xml:space="preserve">（合作创新）
</t>
    </r>
    <r>
      <rPr>
        <sz val="12"/>
        <rFont val="宋体"/>
        <family val="3"/>
        <charset val="134"/>
      </rPr>
      <t>满分25分</t>
    </r>
  </si>
  <si>
    <r>
      <rPr>
        <b/>
        <sz val="12"/>
        <rFont val="宋体"/>
        <family val="3"/>
        <charset val="134"/>
      </rPr>
      <t xml:space="preserve">推动执行
</t>
    </r>
    <r>
      <rPr>
        <sz val="12"/>
        <rFont val="宋体"/>
        <family val="3"/>
        <charset val="134"/>
      </rPr>
      <t>满分25分</t>
    </r>
  </si>
  <si>
    <r>
      <rPr>
        <b/>
        <sz val="12"/>
        <rFont val="宋体"/>
        <family val="3"/>
        <charset val="134"/>
      </rPr>
      <t xml:space="preserve">个性品质
</t>
    </r>
    <r>
      <rPr>
        <sz val="12"/>
        <rFont val="宋体"/>
        <family val="3"/>
        <charset val="134"/>
      </rPr>
      <t>满分15分</t>
    </r>
  </si>
  <si>
    <r>
      <rPr>
        <b/>
        <sz val="12"/>
        <rFont val="宋体"/>
        <family val="3"/>
        <charset val="134"/>
      </rPr>
      <t xml:space="preserve">意愿动机
</t>
    </r>
    <r>
      <rPr>
        <sz val="12"/>
        <rFont val="宋体"/>
        <family val="3"/>
        <charset val="134"/>
      </rPr>
      <t>满分10分</t>
    </r>
  </si>
  <si>
    <t>合计</t>
  </si>
  <si>
    <t>权重分
60%</t>
  </si>
  <si>
    <t>沈显征</t>
  </si>
  <si>
    <t>男</t>
  </si>
  <si>
    <t>建筑工程管理1</t>
  </si>
  <si>
    <t>通过</t>
  </si>
  <si>
    <t>王骆乐</t>
  </si>
  <si>
    <t>马锦龙</t>
  </si>
  <si>
    <t>张兴煜</t>
  </si>
  <si>
    <t>胡剑民</t>
  </si>
  <si>
    <t>林静</t>
  </si>
  <si>
    <t>女</t>
  </si>
  <si>
    <t>建筑工程管理2</t>
  </si>
  <si>
    <t>陈明辉</t>
  </si>
  <si>
    <t>吴东</t>
  </si>
  <si>
    <t>绿化工程师</t>
  </si>
  <si>
    <t>陈云飞</t>
  </si>
  <si>
    <t>方志斌</t>
  </si>
  <si>
    <t>周薇</t>
  </si>
  <si>
    <t>陈洁</t>
  </si>
  <si>
    <t>个人资料</t>
  </si>
  <si>
    <t>言语</t>
  </si>
  <si>
    <t>数字</t>
  </si>
  <si>
    <t>抽象</t>
  </si>
  <si>
    <t>年龄</t>
  </si>
  <si>
    <t>学历</t>
  </si>
  <si>
    <t>标准九分</t>
  </si>
  <si>
    <t>百分位数</t>
  </si>
  <si>
    <r>
      <rPr>
        <b/>
        <sz val="10"/>
        <rFont val="Arial"/>
        <family val="2"/>
      </rPr>
      <t>CE</t>
    </r>
    <r>
      <rPr>
        <b/>
        <sz val="10"/>
        <rFont val="宋体"/>
        <family val="3"/>
        <charset val="134"/>
      </rPr>
      <t>分</t>
    </r>
  </si>
  <si>
    <t>百分位数平均分</t>
  </si>
  <si>
    <r>
      <rPr>
        <b/>
        <sz val="10"/>
        <rFont val="Arial"/>
        <family val="2"/>
      </rPr>
      <t>CE</t>
    </r>
    <r>
      <rPr>
        <b/>
        <sz val="10"/>
        <rFont val="宋体"/>
        <family val="3"/>
        <charset val="134"/>
      </rPr>
      <t>平均分</t>
    </r>
  </si>
  <si>
    <t>张宁</t>
  </si>
  <si>
    <t>硕士及以上</t>
  </si>
  <si>
    <t>段悦</t>
  </si>
  <si>
    <t>唐莉</t>
  </si>
  <si>
    <t>刘睿泳</t>
  </si>
  <si>
    <t>汤新雄</t>
  </si>
  <si>
    <t>谢义菁</t>
  </si>
  <si>
    <t>彭鹏</t>
  </si>
  <si>
    <t>薛乐</t>
  </si>
  <si>
    <t>叶茂</t>
  </si>
  <si>
    <t>张礼</t>
  </si>
  <si>
    <t>胡家骅</t>
  </si>
  <si>
    <t>本科</t>
  </si>
  <si>
    <t>王向炜</t>
  </si>
  <si>
    <t>施青青</t>
  </si>
  <si>
    <t>叶波</t>
  </si>
  <si>
    <t>刘华山</t>
  </si>
  <si>
    <t>顾文艳</t>
  </si>
  <si>
    <t>杜宝宪</t>
  </si>
  <si>
    <t>华雄飞</t>
  </si>
  <si>
    <t>段钢锋</t>
  </si>
  <si>
    <t>周勇</t>
  </si>
  <si>
    <t>陈聪</t>
  </si>
  <si>
    <t>刘劲松</t>
  </si>
  <si>
    <t>彭勃</t>
  </si>
  <si>
    <t>苏建民</t>
  </si>
  <si>
    <t>林铿</t>
  </si>
  <si>
    <t>郑培群</t>
  </si>
  <si>
    <t>谢永当</t>
  </si>
  <si>
    <t>廖衔</t>
  </si>
  <si>
    <t>邵严锋</t>
  </si>
  <si>
    <t>刘靖伟</t>
  </si>
  <si>
    <t>刘鑫鑫</t>
  </si>
  <si>
    <t>魏忠永</t>
  </si>
  <si>
    <t>周进</t>
  </si>
  <si>
    <t>刘慧</t>
  </si>
  <si>
    <t>罗杰</t>
  </si>
  <si>
    <t>施彦彬</t>
  </si>
  <si>
    <t>仇桂勇</t>
  </si>
  <si>
    <t>聂文武</t>
  </si>
  <si>
    <t>孙科</t>
  </si>
  <si>
    <t>丁勇</t>
  </si>
  <si>
    <t>徐以国</t>
  </si>
  <si>
    <t>付振</t>
  </si>
  <si>
    <t>沈坚</t>
  </si>
  <si>
    <t>韦佳</t>
  </si>
  <si>
    <t>邵奇栋</t>
  </si>
  <si>
    <t>胡建月</t>
  </si>
  <si>
    <t>张志胜</t>
  </si>
  <si>
    <t>郝东辉</t>
  </si>
  <si>
    <t>郑威</t>
  </si>
  <si>
    <t xml:space="preserve">上海大众面试评价表             时间     考官签名 </t>
  </si>
  <si>
    <t>编号</t>
  </si>
  <si>
    <t>英才推荐意见</t>
  </si>
  <si>
    <t>大众推荐意见</t>
  </si>
  <si>
    <t>技术类分数</t>
  </si>
  <si>
    <t>技术协调类分数</t>
  </si>
  <si>
    <t>逻辑分析</t>
  </si>
  <si>
    <t>主动性</t>
  </si>
  <si>
    <t>成就导向</t>
  </si>
  <si>
    <t>坚韧性</t>
  </si>
  <si>
    <t>团队合作</t>
  </si>
  <si>
    <t>有效沟通</t>
  </si>
  <si>
    <t>组织协调</t>
  </si>
  <si>
    <t>英语</t>
  </si>
  <si>
    <t>综合评价</t>
  </si>
  <si>
    <t>张聪</t>
  </si>
  <si>
    <t>刘瑜华</t>
  </si>
  <si>
    <t>冯舒勤</t>
  </si>
  <si>
    <t>陈锋锋</t>
  </si>
  <si>
    <t>钟翠华</t>
  </si>
  <si>
    <t>赵中堂</t>
  </si>
  <si>
    <t>姚远</t>
  </si>
  <si>
    <t>王晓振</t>
  </si>
  <si>
    <t>吕茂康</t>
  </si>
  <si>
    <t>范捷</t>
  </si>
  <si>
    <t>张智芝</t>
  </si>
  <si>
    <t>张刚</t>
  </si>
  <si>
    <t>荣坚</t>
  </si>
  <si>
    <t>高慧明</t>
  </si>
  <si>
    <t>韩璐</t>
  </si>
  <si>
    <t>牛博</t>
  </si>
  <si>
    <t>张玉磊</t>
  </si>
  <si>
    <t>周川</t>
  </si>
  <si>
    <t>王雯嘉</t>
  </si>
  <si>
    <t>杨志华</t>
  </si>
  <si>
    <t>潘红虹</t>
  </si>
  <si>
    <t>赵文婷</t>
  </si>
  <si>
    <t>杨波</t>
  </si>
  <si>
    <t>李婧</t>
  </si>
  <si>
    <t>黄云东</t>
  </si>
  <si>
    <t>杨钧劼</t>
  </si>
  <si>
    <t>张喆</t>
  </si>
  <si>
    <t>金奇</t>
  </si>
  <si>
    <t>彭文意</t>
  </si>
  <si>
    <t>李婉婷</t>
  </si>
  <si>
    <t>封珺</t>
  </si>
  <si>
    <t>王芳</t>
  </si>
  <si>
    <t>王宇</t>
  </si>
  <si>
    <t>田波</t>
  </si>
  <si>
    <t>蒙庭柱</t>
  </si>
  <si>
    <t>王乔阳</t>
  </si>
  <si>
    <t>徐洪慧</t>
  </si>
  <si>
    <t>金绍先</t>
  </si>
  <si>
    <t>李德颀</t>
  </si>
  <si>
    <t>王琪珉</t>
  </si>
  <si>
    <t>余飞</t>
  </si>
  <si>
    <t>张玲</t>
  </si>
  <si>
    <t>邹凡</t>
  </si>
  <si>
    <t>陆静雯</t>
  </si>
  <si>
    <t>左凯</t>
  </si>
  <si>
    <t>张学红</t>
  </si>
  <si>
    <t>宋守泰</t>
  </si>
  <si>
    <t>陆轶铖</t>
  </si>
  <si>
    <t>白致华</t>
  </si>
  <si>
    <t>潘雪宁</t>
  </si>
  <si>
    <t>胡彬</t>
  </si>
  <si>
    <t>王中伟</t>
  </si>
  <si>
    <t>李正杰</t>
  </si>
  <si>
    <t>孙佳龙</t>
  </si>
  <si>
    <t>吕晓易</t>
  </si>
  <si>
    <t>沈尧</t>
  </si>
  <si>
    <t>未通过</t>
    <phoneticPr fontId="20" type="noConversion"/>
  </si>
  <si>
    <t>是否入围面试</t>
    <phoneticPr fontId="20" type="noConversion"/>
  </si>
  <si>
    <t>是</t>
    <phoneticPr fontId="20" type="noConversion"/>
  </si>
  <si>
    <t>城投集团2020年夏季招聘第三方测评成绩及入围面试人员名单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</si>
</sst>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22">
    <font>
      <sz val="12"/>
      <name val="宋体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0"/>
      <name val="Arial Unicode MS"/>
      <family val="2"/>
      <charset val="134"/>
    </font>
    <font>
      <sz val="10"/>
      <color indexed="46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20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46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b/>
      <sz val="12"/>
      <name val="宋体"/>
      <family val="3"/>
      <charset val="134"/>
    </font>
    <font>
      <sz val="11"/>
      <color rgb="FF00B05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Geneva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auto="1"/>
      </bottom>
      <diagonal/>
    </border>
    <border>
      <left/>
      <right style="medium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4" fillId="0" borderId="0"/>
    <xf numFmtId="0" fontId="18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0" fillId="0" borderId="1" xfId="0" applyNumberFormat="1" applyBorder="1" applyAlignme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4" fillId="0" borderId="2" xfId="0" applyFont="1" applyBorder="1" applyAlignment="1">
      <alignment horizontal="left"/>
    </xf>
    <xf numFmtId="20" fontId="0" fillId="0" borderId="1" xfId="0" applyNumberFormat="1" applyFont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vertical="center"/>
    </xf>
    <xf numFmtId="0" fontId="13" fillId="3" borderId="0" xfId="1" applyFont="1" applyFill="1"/>
    <xf numFmtId="0" fontId="1" fillId="3" borderId="0" xfId="1" applyFont="1" applyFill="1" applyAlignment="1">
      <alignment horizontal="center"/>
    </xf>
    <xf numFmtId="0" fontId="14" fillId="3" borderId="0" xfId="1" applyFont="1" applyFill="1" applyAlignment="1"/>
    <xf numFmtId="0" fontId="13" fillId="3" borderId="3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4" fillId="4" borderId="5" xfId="1" applyFont="1" applyFill="1" applyBorder="1"/>
    <xf numFmtId="0" fontId="14" fillId="4" borderId="4" xfId="1" applyFont="1" applyFill="1" applyBorder="1"/>
    <xf numFmtId="0" fontId="1" fillId="3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13" fillId="4" borderId="4" xfId="1" applyFont="1" applyFill="1" applyBorder="1"/>
    <xf numFmtId="0" fontId="14" fillId="4" borderId="12" xfId="1" applyFont="1" applyFill="1" applyBorder="1"/>
    <xf numFmtId="0" fontId="14" fillId="4" borderId="13" xfId="1" applyFont="1" applyFill="1" applyBorder="1"/>
    <xf numFmtId="0" fontId="13" fillId="6" borderId="5" xfId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" fillId="6" borderId="5" xfId="1" applyFont="1" applyFill="1" applyBorder="1" applyAlignment="1">
      <alignment horizont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176" fontId="14" fillId="0" borderId="10" xfId="0" applyNumberFormat="1" applyFont="1" applyBorder="1" applyAlignment="1">
      <alignment vertical="center" wrapText="1"/>
    </xf>
    <xf numFmtId="176" fontId="14" fillId="0" borderId="18" xfId="0" applyNumberFormat="1" applyFont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0" fontId="7" fillId="5" borderId="1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1" fillId="2" borderId="1" xfId="0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177" fontId="17" fillId="7" borderId="1" xfId="0" applyNumberFormat="1" applyFont="1" applyFill="1" applyBorder="1" applyAlignment="1">
      <alignment horizontal="center" vertical="center"/>
    </xf>
    <xf numFmtId="176" fontId="17" fillId="7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</cellXfs>
  <cellStyles count="3">
    <cellStyle name="常规" xfId="0" builtinId="0"/>
    <cellStyle name="常规_DE Candidates List for Online Test Final" xfId="1"/>
    <cellStyle name="样式 1" xfId="2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5"/>
  <sheetViews>
    <sheetView tabSelected="1" view="pageBreakPreview" zoomScaleNormal="100" zoomScaleSheetLayoutView="100" workbookViewId="0">
      <selection activeCell="R3" sqref="R3"/>
    </sheetView>
  </sheetViews>
  <sheetFormatPr defaultColWidth="5.625" defaultRowHeight="26.25" customHeight="1"/>
  <cols>
    <col min="1" max="1" width="4.875" style="5" customWidth="1"/>
    <col min="2" max="2" width="9.25" style="5" customWidth="1"/>
    <col min="3" max="3" width="4.125" style="5" customWidth="1"/>
    <col min="4" max="4" width="14.25" style="5" customWidth="1"/>
    <col min="5" max="5" width="9.25" style="5" customWidth="1"/>
    <col min="6" max="6" width="9.5" style="5" customWidth="1"/>
    <col min="7" max="7" width="7.625" style="5" customWidth="1"/>
    <col min="8" max="8" width="10" style="8" customWidth="1"/>
    <col min="9" max="9" width="13.375" style="8" customWidth="1"/>
    <col min="10" max="10" width="10.25" style="8" customWidth="1"/>
    <col min="11" max="11" width="10.625" style="8" customWidth="1"/>
    <col min="12" max="12" width="10.125" style="8" customWidth="1"/>
    <col min="13" max="13" width="5.125" style="8" customWidth="1"/>
    <col min="14" max="14" width="8.125" style="8" customWidth="1"/>
    <col min="15" max="15" width="6.625" style="8" customWidth="1"/>
    <col min="16" max="16" width="5.25" style="63" customWidth="1"/>
    <col min="17" max="16384" width="5.625" style="5"/>
  </cols>
  <sheetData>
    <row r="1" spans="1:251" ht="41.25" customHeight="1">
      <c r="A1" s="95" t="s">
        <v>171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251" s="4" customFormat="1" ht="25.5" customHeight="1">
      <c r="A2" s="99" t="s">
        <v>0</v>
      </c>
      <c r="B2" s="100" t="s">
        <v>1</v>
      </c>
      <c r="C2" s="100" t="s">
        <v>2</v>
      </c>
      <c r="D2" s="100" t="s">
        <v>3</v>
      </c>
      <c r="E2" s="96" t="s">
        <v>4</v>
      </c>
      <c r="F2" s="97"/>
      <c r="G2" s="98"/>
      <c r="H2" s="96" t="s">
        <v>5</v>
      </c>
      <c r="I2" s="97"/>
      <c r="J2" s="97"/>
      <c r="K2" s="97"/>
      <c r="L2" s="97"/>
      <c r="M2" s="97"/>
      <c r="N2" s="98"/>
      <c r="O2" s="101" t="s">
        <v>6</v>
      </c>
      <c r="P2" s="101" t="s">
        <v>169</v>
      </c>
    </row>
    <row r="3" spans="1:251" s="62" customFormat="1" ht="60" customHeight="1">
      <c r="A3" s="99"/>
      <c r="B3" s="100"/>
      <c r="C3" s="100"/>
      <c r="D3" s="100"/>
      <c r="E3" s="71" t="s">
        <v>7</v>
      </c>
      <c r="F3" s="71" t="s">
        <v>8</v>
      </c>
      <c r="G3" s="71" t="s">
        <v>9</v>
      </c>
      <c r="H3" s="71" t="s">
        <v>10</v>
      </c>
      <c r="I3" s="71" t="s">
        <v>11</v>
      </c>
      <c r="J3" s="71" t="s">
        <v>12</v>
      </c>
      <c r="K3" s="71" t="s">
        <v>13</v>
      </c>
      <c r="L3" s="71" t="s">
        <v>14</v>
      </c>
      <c r="M3" s="78" t="s">
        <v>15</v>
      </c>
      <c r="N3" s="78" t="s">
        <v>16</v>
      </c>
      <c r="O3" s="102"/>
      <c r="P3" s="102"/>
    </row>
    <row r="4" spans="1:251" s="65" customFormat="1" ht="46.5" customHeight="1">
      <c r="A4" s="88">
        <v>1</v>
      </c>
      <c r="B4" s="89" t="s">
        <v>17</v>
      </c>
      <c r="C4" s="90" t="s">
        <v>18</v>
      </c>
      <c r="D4" s="90" t="s">
        <v>19</v>
      </c>
      <c r="E4" s="91" t="s">
        <v>20</v>
      </c>
      <c r="F4" s="92">
        <v>79.1666666666667</v>
      </c>
      <c r="G4" s="92">
        <f t="shared" ref="G4:G13" si="0">F4*40%</f>
        <v>31.666666666666682</v>
      </c>
      <c r="H4" s="94">
        <v>20</v>
      </c>
      <c r="I4" s="94">
        <v>22</v>
      </c>
      <c r="J4" s="94">
        <v>22</v>
      </c>
      <c r="K4" s="94">
        <v>13</v>
      </c>
      <c r="L4" s="94">
        <v>8</v>
      </c>
      <c r="M4" s="93">
        <f t="shared" ref="M4:M13" si="1">SUM(H4:L4)</f>
        <v>85</v>
      </c>
      <c r="N4" s="92">
        <f t="shared" ref="N4:N13" si="2">M4*60%</f>
        <v>51</v>
      </c>
      <c r="O4" s="92">
        <f t="shared" ref="O4:O13" si="3">SUM(G4+N4)</f>
        <v>82.666666666666686</v>
      </c>
      <c r="P4" s="90" t="s">
        <v>170</v>
      </c>
    </row>
    <row r="5" spans="1:251" s="65" customFormat="1" ht="46.5" customHeight="1">
      <c r="A5" s="88">
        <v>2</v>
      </c>
      <c r="B5" s="90" t="s">
        <v>21</v>
      </c>
      <c r="C5" s="90" t="s">
        <v>18</v>
      </c>
      <c r="D5" s="90" t="s">
        <v>19</v>
      </c>
      <c r="E5" s="91" t="s">
        <v>20</v>
      </c>
      <c r="F5" s="92">
        <v>64.259259259259295</v>
      </c>
      <c r="G5" s="92">
        <f t="shared" si="0"/>
        <v>25.70370370370372</v>
      </c>
      <c r="H5" s="93">
        <v>20</v>
      </c>
      <c r="I5" s="93">
        <v>22</v>
      </c>
      <c r="J5" s="93">
        <v>22</v>
      </c>
      <c r="K5" s="93">
        <v>12</v>
      </c>
      <c r="L5" s="93">
        <v>7</v>
      </c>
      <c r="M5" s="93">
        <f t="shared" si="1"/>
        <v>83</v>
      </c>
      <c r="N5" s="92">
        <f t="shared" si="2"/>
        <v>49.8</v>
      </c>
      <c r="O5" s="92">
        <f t="shared" si="3"/>
        <v>75.503703703703721</v>
      </c>
      <c r="P5" s="90" t="s">
        <v>170</v>
      </c>
    </row>
    <row r="6" spans="1:251" s="65" customFormat="1" ht="46.5" customHeight="1">
      <c r="A6" s="88">
        <v>3</v>
      </c>
      <c r="B6" s="89" t="s">
        <v>22</v>
      </c>
      <c r="C6" s="90" t="s">
        <v>18</v>
      </c>
      <c r="D6" s="90" t="s">
        <v>19</v>
      </c>
      <c r="E6" s="91" t="s">
        <v>20</v>
      </c>
      <c r="F6" s="92">
        <v>55</v>
      </c>
      <c r="G6" s="92">
        <f t="shared" si="0"/>
        <v>22</v>
      </c>
      <c r="H6" s="94">
        <v>20</v>
      </c>
      <c r="I6" s="94">
        <v>21</v>
      </c>
      <c r="J6" s="94">
        <v>22</v>
      </c>
      <c r="K6" s="94">
        <v>12</v>
      </c>
      <c r="L6" s="94">
        <v>7</v>
      </c>
      <c r="M6" s="93">
        <f t="shared" si="1"/>
        <v>82</v>
      </c>
      <c r="N6" s="92">
        <f t="shared" si="2"/>
        <v>49.199999999999996</v>
      </c>
      <c r="O6" s="92">
        <f t="shared" si="3"/>
        <v>71.199999999999989</v>
      </c>
      <c r="P6" s="90" t="s">
        <v>170</v>
      </c>
    </row>
    <row r="7" spans="1:251" s="66" customFormat="1" ht="46.5" customHeight="1">
      <c r="A7" s="72">
        <v>4</v>
      </c>
      <c r="B7" s="73" t="s">
        <v>23</v>
      </c>
      <c r="C7" s="74" t="s">
        <v>18</v>
      </c>
      <c r="D7" s="74" t="s">
        <v>19</v>
      </c>
      <c r="E7" s="75" t="s">
        <v>20</v>
      </c>
      <c r="F7" s="76">
        <v>57.314814814814802</v>
      </c>
      <c r="G7" s="79">
        <f t="shared" si="0"/>
        <v>22.925925925925924</v>
      </c>
      <c r="H7" s="80">
        <v>20</v>
      </c>
      <c r="I7" s="80">
        <v>20</v>
      </c>
      <c r="J7" s="80">
        <v>20</v>
      </c>
      <c r="K7" s="80">
        <v>13</v>
      </c>
      <c r="L7" s="80">
        <v>7</v>
      </c>
      <c r="M7" s="81">
        <f t="shared" si="1"/>
        <v>80</v>
      </c>
      <c r="N7" s="79">
        <f t="shared" si="2"/>
        <v>48</v>
      </c>
      <c r="O7" s="79">
        <f t="shared" si="3"/>
        <v>70.925925925925924</v>
      </c>
      <c r="P7" s="74"/>
    </row>
    <row r="8" spans="1:251" s="67" customFormat="1" ht="46.5" customHeight="1">
      <c r="A8" s="72">
        <v>5</v>
      </c>
      <c r="B8" s="73" t="s">
        <v>24</v>
      </c>
      <c r="C8" s="74" t="s">
        <v>18</v>
      </c>
      <c r="D8" s="74" t="s">
        <v>19</v>
      </c>
      <c r="E8" s="75" t="s">
        <v>20</v>
      </c>
      <c r="F8" s="76">
        <v>57.5</v>
      </c>
      <c r="G8" s="79">
        <f t="shared" si="0"/>
        <v>23</v>
      </c>
      <c r="H8" s="80">
        <v>18</v>
      </c>
      <c r="I8" s="80">
        <v>18</v>
      </c>
      <c r="J8" s="80">
        <v>20</v>
      </c>
      <c r="K8" s="80">
        <v>12</v>
      </c>
      <c r="L8" s="80">
        <v>7</v>
      </c>
      <c r="M8" s="81">
        <f t="shared" si="1"/>
        <v>75</v>
      </c>
      <c r="N8" s="79">
        <f t="shared" si="2"/>
        <v>45</v>
      </c>
      <c r="O8" s="79">
        <f t="shared" si="3"/>
        <v>68</v>
      </c>
      <c r="P8" s="82"/>
    </row>
    <row r="9" spans="1:251" s="68" customFormat="1" ht="46.5" customHeight="1">
      <c r="A9" s="88">
        <v>6</v>
      </c>
      <c r="B9" s="89" t="s">
        <v>25</v>
      </c>
      <c r="C9" s="90" t="s">
        <v>26</v>
      </c>
      <c r="D9" s="90" t="s">
        <v>27</v>
      </c>
      <c r="E9" s="91" t="s">
        <v>20</v>
      </c>
      <c r="F9" s="92">
        <v>56.481481481481502</v>
      </c>
      <c r="G9" s="92">
        <f t="shared" si="0"/>
        <v>22.592592592592602</v>
      </c>
      <c r="H9" s="93">
        <v>21</v>
      </c>
      <c r="I9" s="93">
        <v>22</v>
      </c>
      <c r="J9" s="93">
        <v>21</v>
      </c>
      <c r="K9" s="93">
        <v>12</v>
      </c>
      <c r="L9" s="93">
        <v>6</v>
      </c>
      <c r="M9" s="93">
        <f t="shared" si="1"/>
        <v>82</v>
      </c>
      <c r="N9" s="92">
        <f t="shared" si="2"/>
        <v>49.199999999999996</v>
      </c>
      <c r="O9" s="92">
        <f t="shared" si="3"/>
        <v>71.792592592592598</v>
      </c>
      <c r="P9" s="90" t="s">
        <v>170</v>
      </c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spans="1:251" s="68" customFormat="1" ht="46.5" customHeight="1">
      <c r="A10" s="88">
        <v>7</v>
      </c>
      <c r="B10" s="89" t="s">
        <v>28</v>
      </c>
      <c r="C10" s="90" t="s">
        <v>18</v>
      </c>
      <c r="D10" s="90" t="s">
        <v>27</v>
      </c>
      <c r="E10" s="91" t="s">
        <v>20</v>
      </c>
      <c r="F10" s="92">
        <v>54.4444444444444</v>
      </c>
      <c r="G10" s="92">
        <f t="shared" si="0"/>
        <v>21.777777777777761</v>
      </c>
      <c r="H10" s="93">
        <v>22</v>
      </c>
      <c r="I10" s="93">
        <v>21</v>
      </c>
      <c r="J10" s="93">
        <v>20</v>
      </c>
      <c r="K10" s="93">
        <v>12</v>
      </c>
      <c r="L10" s="93">
        <v>7</v>
      </c>
      <c r="M10" s="93">
        <f t="shared" si="1"/>
        <v>82</v>
      </c>
      <c r="N10" s="92">
        <f t="shared" si="2"/>
        <v>49.199999999999996</v>
      </c>
      <c r="O10" s="92">
        <f t="shared" si="3"/>
        <v>70.97777777777776</v>
      </c>
      <c r="P10" s="90" t="s">
        <v>170</v>
      </c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spans="1:251" s="69" customFormat="1" ht="46.5" customHeight="1">
      <c r="A11" s="88">
        <v>8</v>
      </c>
      <c r="B11" s="89" t="s">
        <v>29</v>
      </c>
      <c r="C11" s="90" t="s">
        <v>18</v>
      </c>
      <c r="D11" s="90" t="s">
        <v>30</v>
      </c>
      <c r="E11" s="91" t="s">
        <v>20</v>
      </c>
      <c r="F11" s="92">
        <v>68.703703703703695</v>
      </c>
      <c r="G11" s="92">
        <f t="shared" si="0"/>
        <v>27.481481481481481</v>
      </c>
      <c r="H11" s="94">
        <v>16</v>
      </c>
      <c r="I11" s="94">
        <v>17</v>
      </c>
      <c r="J11" s="94">
        <v>21</v>
      </c>
      <c r="K11" s="94">
        <v>12</v>
      </c>
      <c r="L11" s="93">
        <v>6</v>
      </c>
      <c r="M11" s="93">
        <f t="shared" si="1"/>
        <v>72</v>
      </c>
      <c r="N11" s="92">
        <f t="shared" si="2"/>
        <v>43.199999999999996</v>
      </c>
      <c r="O11" s="92">
        <f t="shared" si="3"/>
        <v>70.681481481481484</v>
      </c>
      <c r="P11" s="90" t="s">
        <v>170</v>
      </c>
    </row>
    <row r="12" spans="1:251" s="69" customFormat="1" ht="46.5" customHeight="1">
      <c r="A12" s="88">
        <v>9</v>
      </c>
      <c r="B12" s="89" t="s">
        <v>31</v>
      </c>
      <c r="C12" s="90" t="s">
        <v>18</v>
      </c>
      <c r="D12" s="90" t="s">
        <v>30</v>
      </c>
      <c r="E12" s="91" t="s">
        <v>20</v>
      </c>
      <c r="F12" s="92">
        <v>56.6666666666667</v>
      </c>
      <c r="G12" s="92">
        <f t="shared" si="0"/>
        <v>22.666666666666682</v>
      </c>
      <c r="H12" s="94">
        <v>19</v>
      </c>
      <c r="I12" s="94">
        <v>19</v>
      </c>
      <c r="J12" s="94">
        <v>21</v>
      </c>
      <c r="K12" s="94">
        <v>12</v>
      </c>
      <c r="L12" s="93">
        <v>7</v>
      </c>
      <c r="M12" s="93">
        <f t="shared" si="1"/>
        <v>78</v>
      </c>
      <c r="N12" s="92">
        <f t="shared" si="2"/>
        <v>46.8</v>
      </c>
      <c r="O12" s="92">
        <f t="shared" si="3"/>
        <v>69.466666666666683</v>
      </c>
      <c r="P12" s="90" t="s">
        <v>170</v>
      </c>
    </row>
    <row r="13" spans="1:251" s="70" customFormat="1" ht="46.5" customHeight="1">
      <c r="A13" s="88">
        <v>10</v>
      </c>
      <c r="B13" s="89" t="s">
        <v>33</v>
      </c>
      <c r="C13" s="90" t="s">
        <v>26</v>
      </c>
      <c r="D13" s="90" t="s">
        <v>30</v>
      </c>
      <c r="E13" s="91" t="s">
        <v>20</v>
      </c>
      <c r="F13" s="92">
        <v>45.8333333333333</v>
      </c>
      <c r="G13" s="92">
        <f t="shared" si="0"/>
        <v>18.333333333333321</v>
      </c>
      <c r="H13" s="94">
        <v>18</v>
      </c>
      <c r="I13" s="94">
        <v>19</v>
      </c>
      <c r="J13" s="94">
        <v>19</v>
      </c>
      <c r="K13" s="94">
        <v>12</v>
      </c>
      <c r="L13" s="93">
        <v>7</v>
      </c>
      <c r="M13" s="93">
        <f t="shared" si="1"/>
        <v>75</v>
      </c>
      <c r="N13" s="92">
        <f t="shared" si="2"/>
        <v>45</v>
      </c>
      <c r="O13" s="92">
        <f t="shared" si="3"/>
        <v>63.333333333333321</v>
      </c>
      <c r="P13" s="90" t="s">
        <v>170</v>
      </c>
    </row>
    <row r="14" spans="1:251" s="70" customFormat="1" ht="46.5" customHeight="1">
      <c r="A14" s="72">
        <v>11</v>
      </c>
      <c r="B14" s="77" t="s">
        <v>34</v>
      </c>
      <c r="C14" s="74" t="s">
        <v>26</v>
      </c>
      <c r="D14" s="74" t="s">
        <v>30</v>
      </c>
      <c r="E14" s="75" t="s">
        <v>20</v>
      </c>
      <c r="F14" s="76">
        <v>38.425925925925903</v>
      </c>
      <c r="G14" s="79">
        <f>F14*40%</f>
        <v>15.370370370370361</v>
      </c>
      <c r="H14" s="81">
        <v>19</v>
      </c>
      <c r="I14" s="81">
        <v>18</v>
      </c>
      <c r="J14" s="81">
        <v>18</v>
      </c>
      <c r="K14" s="81">
        <v>13</v>
      </c>
      <c r="L14" s="81">
        <v>8</v>
      </c>
      <c r="M14" s="81">
        <f>SUM(H14:L14)</f>
        <v>76</v>
      </c>
      <c r="N14" s="79">
        <f>M14*60%</f>
        <v>45.6</v>
      </c>
      <c r="O14" s="79">
        <f>SUM(G14+N14)</f>
        <v>60.970370370370361</v>
      </c>
      <c r="P14" s="82"/>
    </row>
    <row r="15" spans="1:251" s="69" customFormat="1" ht="46.5" customHeight="1">
      <c r="A15" s="64">
        <v>12</v>
      </c>
      <c r="B15" s="2" t="s">
        <v>32</v>
      </c>
      <c r="C15" s="1" t="s">
        <v>18</v>
      </c>
      <c r="D15" s="1" t="s">
        <v>30</v>
      </c>
      <c r="E15" s="84" t="s">
        <v>168</v>
      </c>
      <c r="F15" s="85"/>
      <c r="G15" s="85"/>
      <c r="H15" s="86"/>
      <c r="I15" s="86"/>
      <c r="J15" s="86"/>
      <c r="K15" s="86"/>
      <c r="L15" s="87"/>
      <c r="M15" s="87"/>
      <c r="N15" s="85"/>
      <c r="O15" s="85"/>
      <c r="P15" s="84"/>
    </row>
  </sheetData>
  <sortState ref="A3:R15">
    <sortCondition ref="D3:D15"/>
    <sortCondition ref="P3:P15"/>
  </sortState>
  <mergeCells count="9">
    <mergeCell ref="A1:P1"/>
    <mergeCell ref="E2:G2"/>
    <mergeCell ref="H2:N2"/>
    <mergeCell ref="A2:A3"/>
    <mergeCell ref="B2:B3"/>
    <mergeCell ref="C2:C3"/>
    <mergeCell ref="D2:D3"/>
    <mergeCell ref="O2:O3"/>
    <mergeCell ref="P2:P3"/>
  </mergeCells>
  <phoneticPr fontId="20" type="noConversion"/>
  <conditionalFormatting sqref="A4:A15">
    <cfRule type="duplicateValues" dxfId="13" priority="103"/>
    <cfRule type="duplicateValues" dxfId="12" priority="104"/>
    <cfRule type="duplicateValues" dxfId="11" priority="105"/>
    <cfRule type="duplicateValues" dxfId="10" priority="106"/>
    <cfRule type="duplicateValues" dxfId="9" priority="111"/>
    <cfRule type="duplicateValues" dxfId="8" priority="113"/>
    <cfRule type="duplicateValues" dxfId="7" priority="114"/>
    <cfRule type="duplicateValues" dxfId="6" priority="117"/>
    <cfRule type="duplicateValues" dxfId="5" priority="118"/>
    <cfRule type="duplicateValues" dxfId="4" priority="119"/>
    <cfRule type="duplicateValues" dxfId="3" priority="120"/>
    <cfRule type="duplicateValues" dxfId="2" priority="125"/>
    <cfRule type="duplicateValues" dxfId="1" priority="127"/>
    <cfRule type="duplicateValues" dxfId="0" priority="128"/>
  </conditionalFormatting>
  <printOptions horizontalCentered="1"/>
  <pageMargins left="0.98425196850393704" right="0.98425196850393704" top="0.31496062992125984" bottom="0.15748031496062992" header="0.15748031496062992" footer="0.51181102362204722"/>
  <pageSetup paperSize="9" scale="75" firstPageNumber="4294963191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B20" sqref="B20"/>
    </sheetView>
  </sheetViews>
  <sheetFormatPr defaultColWidth="9" defaultRowHeight="14.25"/>
  <sheetData>
    <row r="1" spans="1:16" ht="15">
      <c r="A1" s="28"/>
      <c r="B1" s="29" t="s">
        <v>35</v>
      </c>
      <c r="C1" s="30"/>
      <c r="D1" s="31"/>
      <c r="E1" s="32"/>
      <c r="F1" s="33" t="s">
        <v>36</v>
      </c>
      <c r="G1" s="34"/>
      <c r="H1" s="35"/>
      <c r="I1" s="33" t="s">
        <v>37</v>
      </c>
      <c r="J1" s="47"/>
      <c r="K1" s="48"/>
      <c r="L1" s="33" t="s">
        <v>38</v>
      </c>
      <c r="M1" s="49"/>
      <c r="N1" s="50"/>
      <c r="O1" s="50"/>
    </row>
    <row r="2" spans="1:16" ht="15">
      <c r="A2" s="36" t="s">
        <v>1</v>
      </c>
      <c r="B2" s="37" t="s">
        <v>39</v>
      </c>
      <c r="C2" s="37" t="s">
        <v>2</v>
      </c>
      <c r="D2" s="38" t="s">
        <v>40</v>
      </c>
      <c r="E2" s="39" t="s">
        <v>41</v>
      </c>
      <c r="F2" s="40" t="s">
        <v>42</v>
      </c>
      <c r="G2" s="41" t="s">
        <v>43</v>
      </c>
      <c r="H2" s="39" t="s">
        <v>41</v>
      </c>
      <c r="I2" s="40" t="s">
        <v>42</v>
      </c>
      <c r="J2" s="51" t="s">
        <v>43</v>
      </c>
      <c r="K2" s="52" t="s">
        <v>41</v>
      </c>
      <c r="L2" s="40" t="s">
        <v>42</v>
      </c>
      <c r="M2" s="53" t="s">
        <v>43</v>
      </c>
      <c r="N2" s="54" t="s">
        <v>44</v>
      </c>
      <c r="O2" s="50" t="s">
        <v>45</v>
      </c>
    </row>
    <row r="3" spans="1:16" ht="15">
      <c r="A3" s="42" t="s">
        <v>46</v>
      </c>
      <c r="B3" s="42">
        <v>24</v>
      </c>
      <c r="C3" s="42" t="s">
        <v>18</v>
      </c>
      <c r="D3" s="43" t="s">
        <v>47</v>
      </c>
      <c r="E3" s="44">
        <v>7</v>
      </c>
      <c r="F3" s="42">
        <v>91</v>
      </c>
      <c r="G3" s="43">
        <v>78</v>
      </c>
      <c r="H3" s="44">
        <v>9</v>
      </c>
      <c r="I3" s="55">
        <v>100</v>
      </c>
      <c r="J3" s="56">
        <v>93</v>
      </c>
      <c r="K3" s="57">
        <v>9</v>
      </c>
      <c r="L3" s="42">
        <v>100</v>
      </c>
      <c r="M3" s="42">
        <v>95</v>
      </c>
      <c r="N3" s="58">
        <f t="shared" ref="N3:O34" si="0">(F3+I3+L3)/3</f>
        <v>97</v>
      </c>
      <c r="O3" s="59">
        <f t="shared" si="0"/>
        <v>88.666666666666671</v>
      </c>
      <c r="P3">
        <f>VLOOKUP(A3,Sheet2!A:B,2,0)</f>
        <v>101802</v>
      </c>
    </row>
    <row r="4" spans="1:16" ht="15">
      <c r="A4" s="42" t="s">
        <v>48</v>
      </c>
      <c r="B4" s="42">
        <v>24</v>
      </c>
      <c r="C4" s="42" t="s">
        <v>26</v>
      </c>
      <c r="D4" s="43" t="s">
        <v>47</v>
      </c>
      <c r="E4" s="45">
        <v>9</v>
      </c>
      <c r="F4" s="42">
        <v>99</v>
      </c>
      <c r="G4" s="43">
        <v>87</v>
      </c>
      <c r="H4" s="45">
        <v>5</v>
      </c>
      <c r="I4" s="42">
        <v>54</v>
      </c>
      <c r="J4" s="60">
        <v>60</v>
      </c>
      <c r="K4" s="57">
        <v>7</v>
      </c>
      <c r="L4" s="42">
        <v>89</v>
      </c>
      <c r="M4" s="42">
        <v>77</v>
      </c>
      <c r="N4" s="58">
        <f t="shared" si="0"/>
        <v>80.666666666666671</v>
      </c>
      <c r="O4" s="59">
        <f t="shared" si="0"/>
        <v>74.666666666666671</v>
      </c>
      <c r="P4">
        <f>VLOOKUP(A4,Sheet2!A:B,2,0)</f>
        <v>123377</v>
      </c>
    </row>
    <row r="5" spans="1:16" ht="15">
      <c r="A5" s="42" t="s">
        <v>49</v>
      </c>
      <c r="B5" s="42">
        <v>23</v>
      </c>
      <c r="C5" s="42" t="s">
        <v>26</v>
      </c>
      <c r="D5" s="43" t="s">
        <v>47</v>
      </c>
      <c r="E5" s="45">
        <v>9</v>
      </c>
      <c r="F5" s="42">
        <v>99</v>
      </c>
      <c r="G5" s="43">
        <v>87</v>
      </c>
      <c r="H5" s="45">
        <v>4</v>
      </c>
      <c r="I5" s="42">
        <v>34</v>
      </c>
      <c r="J5" s="60">
        <v>53</v>
      </c>
      <c r="K5" s="57">
        <v>7</v>
      </c>
      <c r="L5" s="42">
        <v>89</v>
      </c>
      <c r="M5" s="42">
        <v>77</v>
      </c>
      <c r="N5" s="58">
        <f t="shared" si="0"/>
        <v>74</v>
      </c>
      <c r="O5" s="59">
        <f t="shared" si="0"/>
        <v>72.333333333333329</v>
      </c>
      <c r="P5">
        <f>VLOOKUP(A5,Sheet2!A:B,2,0)</f>
        <v>127946</v>
      </c>
    </row>
    <row r="6" spans="1:16" ht="15">
      <c r="A6" s="42" t="s">
        <v>50</v>
      </c>
      <c r="B6" s="42">
        <v>24</v>
      </c>
      <c r="C6" s="42" t="s">
        <v>18</v>
      </c>
      <c r="D6" s="43" t="s">
        <v>47</v>
      </c>
      <c r="E6" s="45">
        <v>9</v>
      </c>
      <c r="F6" s="42">
        <v>99</v>
      </c>
      <c r="G6" s="43">
        <v>87</v>
      </c>
      <c r="H6" s="45">
        <v>5</v>
      </c>
      <c r="I6" s="42">
        <v>54</v>
      </c>
      <c r="J6" s="60">
        <v>60</v>
      </c>
      <c r="K6" s="57">
        <v>6</v>
      </c>
      <c r="L6" s="42">
        <v>72</v>
      </c>
      <c r="M6" s="42">
        <v>69</v>
      </c>
      <c r="N6" s="58">
        <f t="shared" si="0"/>
        <v>75</v>
      </c>
      <c r="O6" s="59">
        <f t="shared" si="0"/>
        <v>72</v>
      </c>
      <c r="P6">
        <f>VLOOKUP(A6,Sheet2!A:B,2,0)</f>
        <v>126339</v>
      </c>
    </row>
    <row r="7" spans="1:16" ht="15">
      <c r="A7" s="42" t="s">
        <v>51</v>
      </c>
      <c r="B7" s="42">
        <v>25</v>
      </c>
      <c r="C7" s="42" t="s">
        <v>18</v>
      </c>
      <c r="D7" s="43" t="s">
        <v>47</v>
      </c>
      <c r="E7" s="45">
        <v>6</v>
      </c>
      <c r="F7" s="42">
        <v>77</v>
      </c>
      <c r="G7" s="43">
        <v>69</v>
      </c>
      <c r="H7" s="46">
        <v>3</v>
      </c>
      <c r="I7" s="42">
        <v>20</v>
      </c>
      <c r="J7" s="60">
        <v>47</v>
      </c>
      <c r="K7" s="57">
        <v>9</v>
      </c>
      <c r="L7" s="42">
        <v>100</v>
      </c>
      <c r="M7" s="42">
        <v>100</v>
      </c>
      <c r="N7" s="58">
        <f t="shared" si="0"/>
        <v>65.666666666666671</v>
      </c>
      <c r="O7" s="59">
        <f t="shared" si="0"/>
        <v>72</v>
      </c>
      <c r="P7">
        <f>VLOOKUP(A7,Sheet2!A:B,2,0)</f>
        <v>119019</v>
      </c>
    </row>
    <row r="8" spans="1:16" ht="15">
      <c r="A8" s="42" t="s">
        <v>52</v>
      </c>
      <c r="B8" s="42">
        <v>24</v>
      </c>
      <c r="C8" s="42" t="s">
        <v>26</v>
      </c>
      <c r="D8" s="43" t="s">
        <v>47</v>
      </c>
      <c r="E8" s="45">
        <v>7</v>
      </c>
      <c r="F8" s="42">
        <v>91</v>
      </c>
      <c r="G8" s="43">
        <v>78</v>
      </c>
      <c r="H8" s="45">
        <v>6</v>
      </c>
      <c r="I8" s="42">
        <v>80</v>
      </c>
      <c r="J8" s="60">
        <v>67</v>
      </c>
      <c r="K8" s="57">
        <v>6</v>
      </c>
      <c r="L8" s="42">
        <v>72</v>
      </c>
      <c r="M8" s="42">
        <v>69</v>
      </c>
      <c r="N8" s="58">
        <f t="shared" si="0"/>
        <v>81</v>
      </c>
      <c r="O8" s="59">
        <f t="shared" si="0"/>
        <v>71.333333333333329</v>
      </c>
      <c r="P8">
        <f>VLOOKUP(A8,Sheet2!A:B,2,0)</f>
        <v>106760</v>
      </c>
    </row>
    <row r="9" spans="1:16" ht="15">
      <c r="A9" s="42" t="s">
        <v>53</v>
      </c>
      <c r="B9" s="42">
        <v>26</v>
      </c>
      <c r="C9" s="42" t="s">
        <v>18</v>
      </c>
      <c r="D9" s="43" t="s">
        <v>47</v>
      </c>
      <c r="E9" s="45">
        <v>6</v>
      </c>
      <c r="F9" s="42">
        <v>77</v>
      </c>
      <c r="G9" s="43">
        <v>69</v>
      </c>
      <c r="H9" s="45">
        <v>7</v>
      </c>
      <c r="I9" s="42">
        <v>89</v>
      </c>
      <c r="J9" s="60">
        <v>73</v>
      </c>
      <c r="K9" s="57">
        <v>6</v>
      </c>
      <c r="L9" s="42">
        <v>72</v>
      </c>
      <c r="M9" s="42">
        <v>69</v>
      </c>
      <c r="N9" s="58">
        <f t="shared" si="0"/>
        <v>79.333333333333329</v>
      </c>
      <c r="O9" s="59">
        <f t="shared" si="0"/>
        <v>70.333333333333329</v>
      </c>
      <c r="P9">
        <f>VLOOKUP(A9,Sheet2!A:B,2,0)</f>
        <v>120936</v>
      </c>
    </row>
    <row r="10" spans="1:16" ht="15">
      <c r="A10" s="42" t="s">
        <v>54</v>
      </c>
      <c r="B10" s="42">
        <v>24</v>
      </c>
      <c r="C10" s="42" t="s">
        <v>18</v>
      </c>
      <c r="D10" s="43" t="s">
        <v>47</v>
      </c>
      <c r="E10" s="45">
        <v>4</v>
      </c>
      <c r="F10" s="42">
        <v>27</v>
      </c>
      <c r="G10" s="43">
        <v>51</v>
      </c>
      <c r="H10" s="45">
        <v>7</v>
      </c>
      <c r="I10" s="42">
        <v>89</v>
      </c>
      <c r="J10" s="60">
        <v>73</v>
      </c>
      <c r="K10" s="57">
        <v>8</v>
      </c>
      <c r="L10" s="42">
        <v>97</v>
      </c>
      <c r="M10" s="42">
        <v>86</v>
      </c>
      <c r="N10" s="58">
        <f t="shared" si="0"/>
        <v>71</v>
      </c>
      <c r="O10" s="59">
        <f t="shared" si="0"/>
        <v>70</v>
      </c>
      <c r="P10">
        <f>VLOOKUP(A10,Sheet2!A:B,2,0)</f>
        <v>121953</v>
      </c>
    </row>
    <row r="11" spans="1:16" ht="15">
      <c r="A11" s="42" t="s">
        <v>55</v>
      </c>
      <c r="B11" s="42">
        <v>24</v>
      </c>
      <c r="C11" s="42" t="s">
        <v>18</v>
      </c>
      <c r="D11" s="43" t="s">
        <v>47</v>
      </c>
      <c r="E11" s="45">
        <v>7</v>
      </c>
      <c r="F11" s="42">
        <v>91</v>
      </c>
      <c r="G11" s="43">
        <v>78</v>
      </c>
      <c r="H11" s="45">
        <v>4</v>
      </c>
      <c r="I11" s="42">
        <v>34</v>
      </c>
      <c r="J11" s="60">
        <v>53</v>
      </c>
      <c r="K11" s="57">
        <v>7</v>
      </c>
      <c r="L11" s="42">
        <v>89</v>
      </c>
      <c r="M11" s="42">
        <v>77</v>
      </c>
      <c r="N11" s="58">
        <f t="shared" si="0"/>
        <v>71.333333333333329</v>
      </c>
      <c r="O11" s="59">
        <f t="shared" si="0"/>
        <v>69.333333333333329</v>
      </c>
      <c r="P11">
        <f>VLOOKUP(A11,Sheet2!A:B,2,0)</f>
        <v>102972</v>
      </c>
    </row>
    <row r="12" spans="1:16" ht="15">
      <c r="A12" s="42" t="s">
        <v>56</v>
      </c>
      <c r="B12" s="42">
        <v>27</v>
      </c>
      <c r="C12" s="42" t="s">
        <v>18</v>
      </c>
      <c r="D12" s="43" t="s">
        <v>47</v>
      </c>
      <c r="E12" s="45">
        <v>6</v>
      </c>
      <c r="F12" s="42">
        <v>77</v>
      </c>
      <c r="G12" s="43">
        <v>69</v>
      </c>
      <c r="H12" s="45">
        <v>5</v>
      </c>
      <c r="I12" s="42">
        <v>54</v>
      </c>
      <c r="J12" s="60">
        <v>60</v>
      </c>
      <c r="K12" s="57">
        <v>7</v>
      </c>
      <c r="L12" s="42">
        <v>89</v>
      </c>
      <c r="M12" s="42">
        <v>77</v>
      </c>
      <c r="N12" s="58">
        <f t="shared" si="0"/>
        <v>73.333333333333329</v>
      </c>
      <c r="O12" s="59">
        <f t="shared" si="0"/>
        <v>68.666666666666671</v>
      </c>
      <c r="P12">
        <f>VLOOKUP(A12,Sheet2!A:B,2,0)</f>
        <v>123478</v>
      </c>
    </row>
    <row r="13" spans="1:16" ht="15">
      <c r="A13" s="42" t="s">
        <v>57</v>
      </c>
      <c r="B13" s="42">
        <v>21</v>
      </c>
      <c r="C13" s="42" t="s">
        <v>18</v>
      </c>
      <c r="D13" s="43" t="s">
        <v>58</v>
      </c>
      <c r="E13" s="45">
        <v>9</v>
      </c>
      <c r="F13" s="42">
        <v>99</v>
      </c>
      <c r="G13" s="43">
        <v>87</v>
      </c>
      <c r="H13" s="45">
        <v>6</v>
      </c>
      <c r="I13" s="42">
        <v>80</v>
      </c>
      <c r="J13" s="60">
        <v>67</v>
      </c>
      <c r="K13" s="57">
        <v>4</v>
      </c>
      <c r="L13" s="42">
        <v>23</v>
      </c>
      <c r="M13" s="42">
        <v>51</v>
      </c>
      <c r="N13" s="58">
        <f t="shared" si="0"/>
        <v>67.333333333333329</v>
      </c>
      <c r="O13" s="59">
        <f t="shared" si="0"/>
        <v>68.333333333333329</v>
      </c>
      <c r="P13">
        <f>VLOOKUP(A13,Sheet2!A:B,2,0)</f>
        <v>103453</v>
      </c>
    </row>
    <row r="14" spans="1:16" ht="15">
      <c r="A14" s="42" t="s">
        <v>59</v>
      </c>
      <c r="B14" s="42">
        <v>25</v>
      </c>
      <c r="C14" s="42" t="s">
        <v>18</v>
      </c>
      <c r="D14" s="43" t="s">
        <v>47</v>
      </c>
      <c r="E14" s="45">
        <v>5</v>
      </c>
      <c r="F14" s="42">
        <v>55</v>
      </c>
      <c r="G14" s="43">
        <v>60</v>
      </c>
      <c r="H14" s="45">
        <v>6</v>
      </c>
      <c r="I14" s="42">
        <v>80</v>
      </c>
      <c r="J14" s="60">
        <v>67</v>
      </c>
      <c r="K14" s="57">
        <v>7</v>
      </c>
      <c r="L14" s="42">
        <v>89</v>
      </c>
      <c r="M14" s="42">
        <v>77</v>
      </c>
      <c r="N14" s="58">
        <f t="shared" si="0"/>
        <v>74.666666666666671</v>
      </c>
      <c r="O14" s="59">
        <f t="shared" si="0"/>
        <v>68</v>
      </c>
      <c r="P14">
        <f>VLOOKUP(A14,Sheet2!A:B,2,0)</f>
        <v>106935</v>
      </c>
    </row>
    <row r="15" spans="1:16" ht="15">
      <c r="A15" s="42" t="s">
        <v>60</v>
      </c>
      <c r="B15" s="42">
        <v>26</v>
      </c>
      <c r="C15" s="42" t="s">
        <v>18</v>
      </c>
      <c r="D15" s="43" t="s">
        <v>47</v>
      </c>
      <c r="E15" s="45">
        <v>7</v>
      </c>
      <c r="F15" s="42">
        <v>91</v>
      </c>
      <c r="G15" s="43">
        <v>78</v>
      </c>
      <c r="H15" s="45">
        <v>4</v>
      </c>
      <c r="I15" s="42">
        <v>34</v>
      </c>
      <c r="J15" s="60">
        <v>53</v>
      </c>
      <c r="K15" s="57">
        <v>6</v>
      </c>
      <c r="L15" s="42">
        <v>72</v>
      </c>
      <c r="M15" s="42">
        <v>69</v>
      </c>
      <c r="N15" s="58">
        <f t="shared" si="0"/>
        <v>65.666666666666671</v>
      </c>
      <c r="O15" s="59">
        <f t="shared" si="0"/>
        <v>66.666666666666671</v>
      </c>
      <c r="P15">
        <f>VLOOKUP(A15,Sheet2!A:B,2,0)</f>
        <v>111655</v>
      </c>
    </row>
    <row r="16" spans="1:16" ht="15">
      <c r="A16" s="42" t="s">
        <v>61</v>
      </c>
      <c r="B16" s="42">
        <v>25</v>
      </c>
      <c r="C16" s="42" t="s">
        <v>18</v>
      </c>
      <c r="D16" s="43" t="s">
        <v>47</v>
      </c>
      <c r="E16" s="45">
        <v>7</v>
      </c>
      <c r="F16" s="42">
        <v>91</v>
      </c>
      <c r="G16" s="43">
        <v>78</v>
      </c>
      <c r="H16" s="46">
        <v>1</v>
      </c>
      <c r="I16" s="42">
        <v>11</v>
      </c>
      <c r="J16" s="60">
        <v>33</v>
      </c>
      <c r="K16" s="57">
        <v>8</v>
      </c>
      <c r="L16" s="42">
        <v>97</v>
      </c>
      <c r="M16" s="42">
        <v>86</v>
      </c>
      <c r="N16" s="58">
        <f t="shared" si="0"/>
        <v>66.333333333333329</v>
      </c>
      <c r="O16" s="59">
        <f t="shared" si="0"/>
        <v>65.666666666666671</v>
      </c>
      <c r="P16">
        <f>VLOOKUP(A16,Sheet2!A:B,2,0)</f>
        <v>119237</v>
      </c>
    </row>
    <row r="17" spans="1:16" ht="15">
      <c r="A17" s="42" t="s">
        <v>62</v>
      </c>
      <c r="B17" s="42">
        <v>25</v>
      </c>
      <c r="C17" s="42" t="s">
        <v>18</v>
      </c>
      <c r="D17" s="43" t="s">
        <v>47</v>
      </c>
      <c r="E17" s="45">
        <v>5</v>
      </c>
      <c r="F17" s="42">
        <v>55</v>
      </c>
      <c r="G17" s="43">
        <v>60</v>
      </c>
      <c r="H17" s="45">
        <v>9</v>
      </c>
      <c r="I17" s="42">
        <v>100</v>
      </c>
      <c r="J17" s="60">
        <v>93</v>
      </c>
      <c r="K17" s="61">
        <v>3</v>
      </c>
      <c r="L17" s="42">
        <v>14</v>
      </c>
      <c r="M17" s="42">
        <v>43</v>
      </c>
      <c r="N17" s="58">
        <f t="shared" si="0"/>
        <v>56.333333333333336</v>
      </c>
      <c r="O17" s="59">
        <f t="shared" si="0"/>
        <v>65.333333333333329</v>
      </c>
      <c r="P17">
        <f>VLOOKUP(A17,Sheet2!A:B,2,0)</f>
        <v>124911</v>
      </c>
    </row>
    <row r="18" spans="1:16" ht="15">
      <c r="A18" s="42" t="s">
        <v>63</v>
      </c>
      <c r="B18" s="42">
        <v>25</v>
      </c>
      <c r="C18" s="42" t="s">
        <v>26</v>
      </c>
      <c r="D18" s="43" t="s">
        <v>47</v>
      </c>
      <c r="E18" s="45">
        <v>6</v>
      </c>
      <c r="F18" s="42">
        <v>77</v>
      </c>
      <c r="G18" s="43">
        <v>69</v>
      </c>
      <c r="H18" s="45">
        <v>6</v>
      </c>
      <c r="I18" s="42">
        <v>80</v>
      </c>
      <c r="J18" s="60">
        <v>67</v>
      </c>
      <c r="K18" s="57">
        <v>5</v>
      </c>
      <c r="L18" s="42">
        <v>50</v>
      </c>
      <c r="M18" s="42">
        <v>60</v>
      </c>
      <c r="N18" s="58">
        <f t="shared" si="0"/>
        <v>69</v>
      </c>
      <c r="O18" s="59">
        <f t="shared" si="0"/>
        <v>65.333333333333329</v>
      </c>
      <c r="P18">
        <f>VLOOKUP(A18,Sheet2!A:B,2,0)</f>
        <v>126615</v>
      </c>
    </row>
    <row r="19" spans="1:16" ht="15">
      <c r="A19" s="42" t="s">
        <v>64</v>
      </c>
      <c r="B19" s="42">
        <v>24</v>
      </c>
      <c r="C19" s="42" t="s">
        <v>18</v>
      </c>
      <c r="D19" s="43" t="s">
        <v>47</v>
      </c>
      <c r="E19" s="45">
        <v>6</v>
      </c>
      <c r="F19" s="42">
        <v>77</v>
      </c>
      <c r="G19" s="43">
        <v>69</v>
      </c>
      <c r="H19" s="45">
        <v>6</v>
      </c>
      <c r="I19" s="42">
        <v>80</v>
      </c>
      <c r="J19" s="60">
        <v>67</v>
      </c>
      <c r="K19" s="57">
        <v>5</v>
      </c>
      <c r="L19" s="42">
        <v>50</v>
      </c>
      <c r="M19" s="42">
        <v>60</v>
      </c>
      <c r="N19" s="58">
        <f t="shared" si="0"/>
        <v>69</v>
      </c>
      <c r="O19" s="59">
        <f t="shared" si="0"/>
        <v>65.333333333333329</v>
      </c>
      <c r="P19">
        <f>VLOOKUP(A19,Sheet2!A:B,2,0)</f>
        <v>111300</v>
      </c>
    </row>
    <row r="20" spans="1:16" ht="15">
      <c r="A20" s="42" t="s">
        <v>65</v>
      </c>
      <c r="B20" s="42">
        <v>24</v>
      </c>
      <c r="C20" s="42" t="s">
        <v>18</v>
      </c>
      <c r="D20" s="43" t="s">
        <v>47</v>
      </c>
      <c r="E20" s="45">
        <v>4</v>
      </c>
      <c r="F20" s="42">
        <v>27</v>
      </c>
      <c r="G20" s="43">
        <v>51</v>
      </c>
      <c r="H20" s="45">
        <v>6</v>
      </c>
      <c r="I20" s="42">
        <v>80</v>
      </c>
      <c r="J20" s="60">
        <v>67</v>
      </c>
      <c r="K20" s="57">
        <v>7</v>
      </c>
      <c r="L20" s="42">
        <v>89</v>
      </c>
      <c r="M20" s="42">
        <v>77</v>
      </c>
      <c r="N20" s="58">
        <f t="shared" si="0"/>
        <v>65.333333333333329</v>
      </c>
      <c r="O20" s="59">
        <f t="shared" si="0"/>
        <v>65</v>
      </c>
      <c r="P20">
        <f>VLOOKUP(A20,Sheet2!A:B,2,0)</f>
        <v>101484</v>
      </c>
    </row>
    <row r="21" spans="1:16" ht="15">
      <c r="A21" s="42" t="s">
        <v>66</v>
      </c>
      <c r="B21" s="42">
        <v>23</v>
      </c>
      <c r="C21" s="42" t="s">
        <v>18</v>
      </c>
      <c r="D21" s="43" t="s">
        <v>47</v>
      </c>
      <c r="E21" s="45">
        <v>9</v>
      </c>
      <c r="F21" s="42">
        <v>99</v>
      </c>
      <c r="G21" s="43">
        <v>87</v>
      </c>
      <c r="H21" s="46">
        <v>2</v>
      </c>
      <c r="I21" s="42">
        <v>15</v>
      </c>
      <c r="J21" s="60">
        <v>40</v>
      </c>
      <c r="K21" s="57">
        <v>5</v>
      </c>
      <c r="L21" s="42">
        <v>50</v>
      </c>
      <c r="M21" s="42">
        <v>60</v>
      </c>
      <c r="N21" s="58">
        <f t="shared" si="0"/>
        <v>54.666666666666664</v>
      </c>
      <c r="O21" s="59">
        <f t="shared" si="0"/>
        <v>62.333333333333336</v>
      </c>
      <c r="P21">
        <f>VLOOKUP(A21,Sheet2!A:B,2,0)</f>
        <v>103710</v>
      </c>
    </row>
    <row r="22" spans="1:16" ht="15">
      <c r="A22" s="42" t="s">
        <v>67</v>
      </c>
      <c r="B22" s="42">
        <v>25</v>
      </c>
      <c r="C22" s="42" t="s">
        <v>18</v>
      </c>
      <c r="D22" s="43" t="s">
        <v>47</v>
      </c>
      <c r="E22" s="45">
        <v>5</v>
      </c>
      <c r="F22" s="42">
        <v>55</v>
      </c>
      <c r="G22" s="43">
        <v>60</v>
      </c>
      <c r="H22" s="45">
        <v>6</v>
      </c>
      <c r="I22" s="42">
        <v>80</v>
      </c>
      <c r="J22" s="60">
        <v>67</v>
      </c>
      <c r="K22" s="57">
        <v>5</v>
      </c>
      <c r="L22" s="42">
        <v>50</v>
      </c>
      <c r="M22" s="42">
        <v>60</v>
      </c>
      <c r="N22" s="58">
        <f t="shared" si="0"/>
        <v>61.666666666666664</v>
      </c>
      <c r="O22" s="59">
        <f t="shared" si="0"/>
        <v>62.333333333333336</v>
      </c>
      <c r="P22">
        <f>VLOOKUP(A22,Sheet2!A:B,2,0)</f>
        <v>100454</v>
      </c>
    </row>
    <row r="23" spans="1:16" ht="15">
      <c r="A23" s="42" t="s">
        <v>68</v>
      </c>
      <c r="B23" s="42">
        <v>26</v>
      </c>
      <c r="C23" s="42" t="s">
        <v>26</v>
      </c>
      <c r="D23" s="43" t="s">
        <v>47</v>
      </c>
      <c r="E23" s="45">
        <v>7</v>
      </c>
      <c r="F23" s="42">
        <v>91</v>
      </c>
      <c r="G23" s="43">
        <v>78</v>
      </c>
      <c r="H23" s="46">
        <v>3</v>
      </c>
      <c r="I23" s="42">
        <v>20</v>
      </c>
      <c r="J23" s="60">
        <v>47</v>
      </c>
      <c r="K23" s="57">
        <v>5</v>
      </c>
      <c r="L23" s="42">
        <v>50</v>
      </c>
      <c r="M23" s="42">
        <v>60</v>
      </c>
      <c r="N23" s="58">
        <f t="shared" si="0"/>
        <v>53.666666666666664</v>
      </c>
      <c r="O23" s="59">
        <f t="shared" si="0"/>
        <v>61.666666666666664</v>
      </c>
      <c r="P23">
        <f>VLOOKUP(A23,Sheet2!A:B,2,0)</f>
        <v>125799</v>
      </c>
    </row>
    <row r="24" spans="1:16" ht="15">
      <c r="A24" s="42" t="s">
        <v>69</v>
      </c>
      <c r="B24" s="42">
        <v>24</v>
      </c>
      <c r="C24" s="42" t="s">
        <v>18</v>
      </c>
      <c r="D24" s="43" t="s">
        <v>47</v>
      </c>
      <c r="E24" s="45">
        <v>5</v>
      </c>
      <c r="F24" s="42">
        <v>55</v>
      </c>
      <c r="G24" s="43">
        <v>60</v>
      </c>
      <c r="H24" s="45">
        <v>7</v>
      </c>
      <c r="I24" s="42">
        <v>89</v>
      </c>
      <c r="J24" s="60">
        <v>73</v>
      </c>
      <c r="K24" s="57">
        <v>4</v>
      </c>
      <c r="L24" s="42">
        <v>23</v>
      </c>
      <c r="M24" s="42">
        <v>51</v>
      </c>
      <c r="N24" s="58">
        <f t="shared" si="0"/>
        <v>55.666666666666664</v>
      </c>
      <c r="O24" s="59">
        <f t="shared" si="0"/>
        <v>61.333333333333336</v>
      </c>
      <c r="P24">
        <f>VLOOKUP(A24,Sheet2!A:B,2,0)</f>
        <v>120624</v>
      </c>
    </row>
    <row r="25" spans="1:16" ht="15">
      <c r="A25" s="42" t="s">
        <v>70</v>
      </c>
      <c r="B25" s="42">
        <v>25</v>
      </c>
      <c r="C25" s="42" t="s">
        <v>18</v>
      </c>
      <c r="D25" s="43" t="s">
        <v>47</v>
      </c>
      <c r="E25" s="45">
        <v>7</v>
      </c>
      <c r="F25" s="42">
        <v>91</v>
      </c>
      <c r="G25" s="43">
        <v>78</v>
      </c>
      <c r="H25" s="45">
        <v>4</v>
      </c>
      <c r="I25" s="42">
        <v>34</v>
      </c>
      <c r="J25" s="60">
        <v>53</v>
      </c>
      <c r="K25" s="57">
        <v>4</v>
      </c>
      <c r="L25" s="42">
        <v>23</v>
      </c>
      <c r="M25" s="42">
        <v>51</v>
      </c>
      <c r="N25" s="58">
        <f t="shared" si="0"/>
        <v>49.333333333333336</v>
      </c>
      <c r="O25" s="59">
        <f t="shared" si="0"/>
        <v>60.666666666666664</v>
      </c>
      <c r="P25">
        <f>VLOOKUP(A25,Sheet2!A:B,2,0)</f>
        <v>100695</v>
      </c>
    </row>
    <row r="26" spans="1:16" ht="15">
      <c r="A26" s="42" t="s">
        <v>71</v>
      </c>
      <c r="B26" s="42">
        <v>24</v>
      </c>
      <c r="C26" s="42" t="s">
        <v>18</v>
      </c>
      <c r="D26" s="43" t="s">
        <v>47</v>
      </c>
      <c r="E26" s="45">
        <v>6</v>
      </c>
      <c r="F26" s="42">
        <v>77</v>
      </c>
      <c r="G26" s="43">
        <v>69</v>
      </c>
      <c r="H26" s="45">
        <v>4</v>
      </c>
      <c r="I26" s="42">
        <v>34</v>
      </c>
      <c r="J26" s="60">
        <v>53</v>
      </c>
      <c r="K26" s="57">
        <v>5</v>
      </c>
      <c r="L26" s="42">
        <v>50</v>
      </c>
      <c r="M26" s="42">
        <v>60</v>
      </c>
      <c r="N26" s="58">
        <f t="shared" si="0"/>
        <v>53.666666666666664</v>
      </c>
      <c r="O26" s="59">
        <f t="shared" si="0"/>
        <v>60.666666666666664</v>
      </c>
      <c r="P26">
        <f>VLOOKUP(A26,Sheet2!A:B,2,0)</f>
        <v>101349</v>
      </c>
    </row>
    <row r="27" spans="1:16" ht="15">
      <c r="A27" s="42" t="s">
        <v>72</v>
      </c>
      <c r="B27" s="42">
        <v>24</v>
      </c>
      <c r="C27" s="42" t="s">
        <v>18</v>
      </c>
      <c r="D27" s="43" t="s">
        <v>47</v>
      </c>
      <c r="E27" s="45">
        <v>6</v>
      </c>
      <c r="F27" s="42">
        <v>77</v>
      </c>
      <c r="G27" s="43">
        <v>69</v>
      </c>
      <c r="H27" s="45">
        <v>4</v>
      </c>
      <c r="I27" s="42">
        <v>34</v>
      </c>
      <c r="J27" s="60">
        <v>53</v>
      </c>
      <c r="K27" s="57">
        <v>5</v>
      </c>
      <c r="L27" s="42">
        <v>50</v>
      </c>
      <c r="M27" s="42">
        <v>60</v>
      </c>
      <c r="N27" s="58">
        <f t="shared" si="0"/>
        <v>53.666666666666664</v>
      </c>
      <c r="O27" s="59">
        <f t="shared" si="0"/>
        <v>60.666666666666664</v>
      </c>
      <c r="P27">
        <f>VLOOKUP(A27,Sheet2!A:B,2,0)</f>
        <v>120995</v>
      </c>
    </row>
    <row r="28" spans="1:16" ht="15">
      <c r="A28" s="42" t="s">
        <v>73</v>
      </c>
      <c r="B28" s="42">
        <v>23</v>
      </c>
      <c r="C28" s="42" t="s">
        <v>18</v>
      </c>
      <c r="D28" s="43" t="s">
        <v>58</v>
      </c>
      <c r="E28" s="45">
        <v>4</v>
      </c>
      <c r="F28" s="42">
        <v>27</v>
      </c>
      <c r="G28" s="43">
        <v>51</v>
      </c>
      <c r="H28" s="45">
        <v>4</v>
      </c>
      <c r="I28" s="42">
        <v>34</v>
      </c>
      <c r="J28" s="60">
        <v>53</v>
      </c>
      <c r="K28" s="57">
        <v>7</v>
      </c>
      <c r="L28" s="42">
        <v>89</v>
      </c>
      <c r="M28" s="42">
        <v>77</v>
      </c>
      <c r="N28" s="58">
        <f t="shared" si="0"/>
        <v>50</v>
      </c>
      <c r="O28" s="59">
        <f t="shared" si="0"/>
        <v>60.333333333333336</v>
      </c>
      <c r="P28">
        <f>VLOOKUP(A28,Sheet2!A:B,2,0)</f>
        <v>125383</v>
      </c>
    </row>
    <row r="29" spans="1:16" ht="15">
      <c r="A29" s="42" t="s">
        <v>74</v>
      </c>
      <c r="B29" s="42">
        <v>26</v>
      </c>
      <c r="C29" s="42" t="s">
        <v>18</v>
      </c>
      <c r="D29" s="43" t="s">
        <v>47</v>
      </c>
      <c r="E29" s="45">
        <v>5</v>
      </c>
      <c r="F29" s="42">
        <v>55</v>
      </c>
      <c r="G29" s="43">
        <v>60</v>
      </c>
      <c r="H29" s="45">
        <v>5</v>
      </c>
      <c r="I29" s="42">
        <v>54</v>
      </c>
      <c r="J29" s="60">
        <v>60</v>
      </c>
      <c r="K29" s="57">
        <v>5</v>
      </c>
      <c r="L29" s="42">
        <v>50</v>
      </c>
      <c r="M29" s="42">
        <v>60</v>
      </c>
      <c r="N29" s="58">
        <f t="shared" si="0"/>
        <v>53</v>
      </c>
      <c r="O29" s="59">
        <f t="shared" si="0"/>
        <v>60</v>
      </c>
      <c r="P29">
        <f>VLOOKUP(A29,Sheet2!A:B,2,0)</f>
        <v>115018</v>
      </c>
    </row>
    <row r="30" spans="1:16" ht="15">
      <c r="A30" s="42" t="s">
        <v>75</v>
      </c>
      <c r="B30" s="42">
        <v>24</v>
      </c>
      <c r="C30" s="42" t="s">
        <v>18</v>
      </c>
      <c r="D30" s="43" t="s">
        <v>47</v>
      </c>
      <c r="E30" s="45">
        <v>7</v>
      </c>
      <c r="F30" s="42">
        <v>91</v>
      </c>
      <c r="G30" s="43">
        <v>78</v>
      </c>
      <c r="H30" s="46">
        <v>1</v>
      </c>
      <c r="I30" s="42">
        <v>11</v>
      </c>
      <c r="J30" s="60">
        <v>33</v>
      </c>
      <c r="K30" s="57">
        <v>6</v>
      </c>
      <c r="L30" s="42">
        <v>72</v>
      </c>
      <c r="M30" s="42">
        <v>69</v>
      </c>
      <c r="N30" s="58">
        <f t="shared" si="0"/>
        <v>58</v>
      </c>
      <c r="O30" s="59">
        <f t="shared" si="0"/>
        <v>60</v>
      </c>
      <c r="P30">
        <f>VLOOKUP(A30,Sheet2!A:B,2,0)</f>
        <v>102356</v>
      </c>
    </row>
    <row r="31" spans="1:16" ht="15">
      <c r="A31" s="42" t="s">
        <v>76</v>
      </c>
      <c r="B31" s="42">
        <v>26</v>
      </c>
      <c r="C31" s="42" t="s">
        <v>18</v>
      </c>
      <c r="D31" s="43" t="s">
        <v>47</v>
      </c>
      <c r="E31" s="46">
        <v>1</v>
      </c>
      <c r="F31" s="42">
        <v>4</v>
      </c>
      <c r="G31" s="43">
        <v>24</v>
      </c>
      <c r="H31" s="45">
        <v>5</v>
      </c>
      <c r="I31" s="42">
        <v>54</v>
      </c>
      <c r="J31" s="60">
        <v>60</v>
      </c>
      <c r="K31" s="57">
        <v>9</v>
      </c>
      <c r="L31" s="42">
        <v>100</v>
      </c>
      <c r="M31" s="42">
        <v>95</v>
      </c>
      <c r="N31" s="58">
        <f t="shared" si="0"/>
        <v>52.666666666666664</v>
      </c>
      <c r="O31" s="59">
        <f t="shared" si="0"/>
        <v>59.666666666666664</v>
      </c>
      <c r="P31">
        <f>VLOOKUP(A31,Sheet2!A:B,2,0)</f>
        <v>123353</v>
      </c>
    </row>
    <row r="32" spans="1:16" ht="15">
      <c r="A32" s="42" t="s">
        <v>77</v>
      </c>
      <c r="B32" s="42">
        <v>27</v>
      </c>
      <c r="C32" s="42" t="s">
        <v>18</v>
      </c>
      <c r="D32" s="43" t="s">
        <v>47</v>
      </c>
      <c r="E32" s="45">
        <v>9</v>
      </c>
      <c r="F32" s="42">
        <v>99</v>
      </c>
      <c r="G32" s="43">
        <v>87</v>
      </c>
      <c r="H32" s="46">
        <v>3</v>
      </c>
      <c r="I32" s="42">
        <v>20</v>
      </c>
      <c r="J32" s="60">
        <v>47</v>
      </c>
      <c r="K32" s="61">
        <v>3</v>
      </c>
      <c r="L32" s="42">
        <v>14</v>
      </c>
      <c r="M32" s="42">
        <v>43</v>
      </c>
      <c r="N32" s="58">
        <f t="shared" si="0"/>
        <v>44.333333333333336</v>
      </c>
      <c r="O32" s="59">
        <f t="shared" si="0"/>
        <v>59</v>
      </c>
      <c r="P32">
        <f>VLOOKUP(A32,Sheet2!A:B,2,0)</f>
        <v>114056</v>
      </c>
    </row>
    <row r="33" spans="1:16" ht="15">
      <c r="A33" s="42" t="s">
        <v>78</v>
      </c>
      <c r="B33" s="42">
        <v>26</v>
      </c>
      <c r="C33" s="42" t="s">
        <v>18</v>
      </c>
      <c r="D33" s="43" t="s">
        <v>47</v>
      </c>
      <c r="E33" s="45">
        <v>7</v>
      </c>
      <c r="F33" s="42">
        <v>91</v>
      </c>
      <c r="G33" s="43">
        <v>78</v>
      </c>
      <c r="H33" s="46">
        <v>3</v>
      </c>
      <c r="I33" s="42">
        <v>20</v>
      </c>
      <c r="J33" s="60">
        <v>47</v>
      </c>
      <c r="K33" s="57">
        <v>4</v>
      </c>
      <c r="L33" s="42">
        <v>23</v>
      </c>
      <c r="M33" s="42">
        <v>51</v>
      </c>
      <c r="N33" s="58">
        <f t="shared" si="0"/>
        <v>44.666666666666664</v>
      </c>
      <c r="O33" s="59">
        <f t="shared" si="0"/>
        <v>58.666666666666664</v>
      </c>
      <c r="P33">
        <f>VLOOKUP(A33,Sheet2!A:B,2,0)</f>
        <v>104361</v>
      </c>
    </row>
    <row r="34" spans="1:16" ht="15">
      <c r="A34" s="42" t="s">
        <v>79</v>
      </c>
      <c r="B34" s="42">
        <v>26</v>
      </c>
      <c r="C34" s="42" t="s">
        <v>18</v>
      </c>
      <c r="D34" s="43" t="s">
        <v>47</v>
      </c>
      <c r="E34" s="45">
        <v>7</v>
      </c>
      <c r="F34" s="42">
        <v>91</v>
      </c>
      <c r="G34" s="43">
        <v>78</v>
      </c>
      <c r="H34" s="46">
        <v>3</v>
      </c>
      <c r="I34" s="42">
        <v>20</v>
      </c>
      <c r="J34" s="60">
        <v>47</v>
      </c>
      <c r="K34" s="57">
        <v>4</v>
      </c>
      <c r="L34" s="42">
        <v>23</v>
      </c>
      <c r="M34" s="42">
        <v>51</v>
      </c>
      <c r="N34" s="58">
        <f t="shared" si="0"/>
        <v>44.666666666666664</v>
      </c>
      <c r="O34" s="59">
        <f t="shared" si="0"/>
        <v>58.666666666666664</v>
      </c>
      <c r="P34">
        <f>VLOOKUP(A34,Sheet2!A:B,2,0)</f>
        <v>114804</v>
      </c>
    </row>
    <row r="35" spans="1:16" ht="15">
      <c r="A35" s="42" t="s">
        <v>80</v>
      </c>
      <c r="B35" s="42">
        <v>25</v>
      </c>
      <c r="C35" s="42" t="s">
        <v>18</v>
      </c>
      <c r="D35" s="43" t="s">
        <v>47</v>
      </c>
      <c r="E35" s="45">
        <v>6</v>
      </c>
      <c r="F35" s="42">
        <v>77</v>
      </c>
      <c r="G35" s="43">
        <v>69</v>
      </c>
      <c r="H35" s="46">
        <v>3</v>
      </c>
      <c r="I35" s="42">
        <v>20</v>
      </c>
      <c r="J35" s="60">
        <v>47</v>
      </c>
      <c r="K35" s="57">
        <v>5</v>
      </c>
      <c r="L35" s="42">
        <v>50</v>
      </c>
      <c r="M35" s="42">
        <v>60</v>
      </c>
      <c r="N35" s="58">
        <f t="shared" ref="N35:O51" si="1">(F35+I35+L35)/3</f>
        <v>49</v>
      </c>
      <c r="O35" s="59">
        <f t="shared" si="1"/>
        <v>58.666666666666664</v>
      </c>
      <c r="P35">
        <f>VLOOKUP(A35,Sheet2!A:B,2,0)</f>
        <v>126789</v>
      </c>
    </row>
    <row r="36" spans="1:16" ht="15">
      <c r="A36" s="42" t="s">
        <v>81</v>
      </c>
      <c r="B36" s="42">
        <v>27</v>
      </c>
      <c r="C36" s="42" t="s">
        <v>18</v>
      </c>
      <c r="D36" s="43" t="s">
        <v>47</v>
      </c>
      <c r="E36" s="45">
        <v>4</v>
      </c>
      <c r="F36" s="42">
        <v>27</v>
      </c>
      <c r="G36" s="43">
        <v>51</v>
      </c>
      <c r="H36" s="45">
        <v>5</v>
      </c>
      <c r="I36" s="42">
        <v>54</v>
      </c>
      <c r="J36" s="60">
        <v>60</v>
      </c>
      <c r="K36" s="57">
        <v>5</v>
      </c>
      <c r="L36" s="42">
        <v>50</v>
      </c>
      <c r="M36" s="42">
        <v>60</v>
      </c>
      <c r="N36" s="58">
        <f t="shared" si="1"/>
        <v>43.666666666666664</v>
      </c>
      <c r="O36" s="59">
        <f t="shared" si="1"/>
        <v>57</v>
      </c>
      <c r="P36">
        <f>VLOOKUP(A36,Sheet2!A:B,2,0)</f>
        <v>104420</v>
      </c>
    </row>
    <row r="37" spans="1:16" ht="15">
      <c r="A37" s="42" t="s">
        <v>82</v>
      </c>
      <c r="B37" s="42">
        <v>23</v>
      </c>
      <c r="C37" s="42" t="s">
        <v>18</v>
      </c>
      <c r="D37" s="43" t="s">
        <v>58</v>
      </c>
      <c r="E37" s="45">
        <v>5</v>
      </c>
      <c r="F37" s="42">
        <v>55</v>
      </c>
      <c r="G37" s="43">
        <v>60</v>
      </c>
      <c r="H37" s="46">
        <v>2</v>
      </c>
      <c r="I37" s="42">
        <v>15</v>
      </c>
      <c r="J37" s="60">
        <v>40</v>
      </c>
      <c r="K37" s="57">
        <v>6</v>
      </c>
      <c r="L37" s="42">
        <v>72</v>
      </c>
      <c r="M37" s="42">
        <v>69</v>
      </c>
      <c r="N37" s="58">
        <f t="shared" si="1"/>
        <v>47.333333333333336</v>
      </c>
      <c r="O37" s="59">
        <f t="shared" si="1"/>
        <v>56.333333333333336</v>
      </c>
      <c r="P37">
        <f>VLOOKUP(A37,Sheet2!A:B,2,0)</f>
        <v>123943</v>
      </c>
    </row>
    <row r="38" spans="1:16" ht="15">
      <c r="A38" s="42" t="s">
        <v>83</v>
      </c>
      <c r="B38" s="42">
        <v>24</v>
      </c>
      <c r="C38" s="42" t="s">
        <v>18</v>
      </c>
      <c r="D38" s="43" t="s">
        <v>47</v>
      </c>
      <c r="E38" s="46">
        <v>1</v>
      </c>
      <c r="F38" s="42">
        <v>4</v>
      </c>
      <c r="G38" s="43">
        <v>24</v>
      </c>
      <c r="H38" s="45">
        <v>6</v>
      </c>
      <c r="I38" s="42">
        <v>80</v>
      </c>
      <c r="J38" s="60">
        <v>67</v>
      </c>
      <c r="K38" s="57">
        <v>7</v>
      </c>
      <c r="L38" s="42">
        <v>89</v>
      </c>
      <c r="M38" s="42">
        <v>77</v>
      </c>
      <c r="N38" s="58">
        <f t="shared" si="1"/>
        <v>57.666666666666664</v>
      </c>
      <c r="O38" s="59">
        <f t="shared" si="1"/>
        <v>56</v>
      </c>
      <c r="P38">
        <f>VLOOKUP(A38,Sheet2!A:B,2,0)</f>
        <v>113214</v>
      </c>
    </row>
    <row r="39" spans="1:16" ht="15">
      <c r="A39" s="42" t="s">
        <v>84</v>
      </c>
      <c r="B39" s="42">
        <v>25</v>
      </c>
      <c r="C39" s="42" t="s">
        <v>18</v>
      </c>
      <c r="D39" s="43" t="s">
        <v>47</v>
      </c>
      <c r="E39" s="45">
        <v>6</v>
      </c>
      <c r="F39" s="42">
        <v>77</v>
      </c>
      <c r="G39" s="43">
        <v>69</v>
      </c>
      <c r="H39" s="45">
        <v>4</v>
      </c>
      <c r="I39" s="42">
        <v>34</v>
      </c>
      <c r="J39" s="60">
        <v>53</v>
      </c>
      <c r="K39" s="61">
        <v>3</v>
      </c>
      <c r="L39" s="42">
        <v>14</v>
      </c>
      <c r="M39" s="42">
        <v>43</v>
      </c>
      <c r="N39" s="58">
        <f t="shared" si="1"/>
        <v>41.666666666666664</v>
      </c>
      <c r="O39" s="59">
        <f t="shared" si="1"/>
        <v>55</v>
      </c>
      <c r="P39">
        <f>VLOOKUP(A39,Sheet2!A:B,2,0)</f>
        <v>129292</v>
      </c>
    </row>
    <row r="40" spans="1:16" ht="15">
      <c r="A40" s="42" t="s">
        <v>85</v>
      </c>
      <c r="B40" s="42">
        <v>27</v>
      </c>
      <c r="C40" s="42" t="s">
        <v>18</v>
      </c>
      <c r="D40" s="43" t="s">
        <v>47</v>
      </c>
      <c r="E40" s="45">
        <v>4</v>
      </c>
      <c r="F40" s="42">
        <v>27</v>
      </c>
      <c r="G40" s="43">
        <v>51</v>
      </c>
      <c r="H40" s="45">
        <v>5</v>
      </c>
      <c r="I40" s="42">
        <v>54</v>
      </c>
      <c r="J40" s="60">
        <v>60</v>
      </c>
      <c r="K40" s="57">
        <v>4</v>
      </c>
      <c r="L40" s="42">
        <v>23</v>
      </c>
      <c r="M40" s="42">
        <v>51</v>
      </c>
      <c r="N40" s="58">
        <f t="shared" si="1"/>
        <v>34.666666666666664</v>
      </c>
      <c r="O40" s="59">
        <f t="shared" si="1"/>
        <v>54</v>
      </c>
      <c r="P40">
        <f>VLOOKUP(A40,Sheet2!A:B,2,0)</f>
        <v>123608</v>
      </c>
    </row>
    <row r="41" spans="1:16" ht="15">
      <c r="A41" s="42" t="s">
        <v>86</v>
      </c>
      <c r="B41" s="42">
        <v>24</v>
      </c>
      <c r="C41" s="42" t="s">
        <v>18</v>
      </c>
      <c r="D41" s="43" t="s">
        <v>47</v>
      </c>
      <c r="E41" s="45">
        <v>4</v>
      </c>
      <c r="F41" s="42">
        <v>27</v>
      </c>
      <c r="G41" s="43">
        <v>51</v>
      </c>
      <c r="H41" s="45">
        <v>5</v>
      </c>
      <c r="I41" s="42">
        <v>54</v>
      </c>
      <c r="J41" s="60">
        <v>60</v>
      </c>
      <c r="K41" s="57">
        <v>4</v>
      </c>
      <c r="L41" s="42">
        <v>23</v>
      </c>
      <c r="M41" s="42">
        <v>51</v>
      </c>
      <c r="N41" s="58">
        <f t="shared" si="1"/>
        <v>34.666666666666664</v>
      </c>
      <c r="O41" s="59">
        <f t="shared" si="1"/>
        <v>54</v>
      </c>
      <c r="P41">
        <f>VLOOKUP(A41,Sheet2!A:B,2,0)</f>
        <v>101113</v>
      </c>
    </row>
    <row r="42" spans="1:16" ht="15">
      <c r="A42" s="42" t="s">
        <v>87</v>
      </c>
      <c r="B42" s="42">
        <v>22</v>
      </c>
      <c r="C42" s="42" t="s">
        <v>18</v>
      </c>
      <c r="D42" s="43" t="s">
        <v>58</v>
      </c>
      <c r="E42" s="45">
        <v>4</v>
      </c>
      <c r="F42" s="42">
        <v>27</v>
      </c>
      <c r="G42" s="43">
        <v>51</v>
      </c>
      <c r="H42" s="45">
        <v>6</v>
      </c>
      <c r="I42" s="42">
        <v>80</v>
      </c>
      <c r="J42" s="60">
        <v>67</v>
      </c>
      <c r="K42" s="61">
        <v>3</v>
      </c>
      <c r="L42" s="42">
        <v>14</v>
      </c>
      <c r="M42" s="42">
        <v>43</v>
      </c>
      <c r="N42" s="58">
        <f t="shared" si="1"/>
        <v>40.333333333333336</v>
      </c>
      <c r="O42" s="59">
        <f t="shared" si="1"/>
        <v>53.666666666666664</v>
      </c>
      <c r="P42">
        <f>VLOOKUP(A42,Sheet2!A:B,2,0)</f>
        <v>101324</v>
      </c>
    </row>
    <row r="43" spans="1:16" ht="15">
      <c r="A43" s="42" t="s">
        <v>88</v>
      </c>
      <c r="B43" s="42">
        <v>25</v>
      </c>
      <c r="C43" s="42" t="s">
        <v>18</v>
      </c>
      <c r="D43" s="43" t="s">
        <v>47</v>
      </c>
      <c r="E43" s="46">
        <v>3</v>
      </c>
      <c r="F43" s="42">
        <v>11</v>
      </c>
      <c r="G43" s="43">
        <v>42</v>
      </c>
      <c r="H43" s="45">
        <v>6</v>
      </c>
      <c r="I43" s="42">
        <v>80</v>
      </c>
      <c r="J43" s="60">
        <v>67</v>
      </c>
      <c r="K43" s="57">
        <v>4</v>
      </c>
      <c r="L43" s="42">
        <v>23</v>
      </c>
      <c r="M43" s="42">
        <v>51</v>
      </c>
      <c r="N43" s="58">
        <f t="shared" si="1"/>
        <v>38</v>
      </c>
      <c r="O43" s="59">
        <f t="shared" si="1"/>
        <v>53.333333333333336</v>
      </c>
      <c r="P43">
        <f>VLOOKUP(A43,Sheet2!A:B,2,0)</f>
        <v>108874</v>
      </c>
    </row>
    <row r="44" spans="1:16" ht="15">
      <c r="A44" s="42" t="s">
        <v>89</v>
      </c>
      <c r="B44" s="42">
        <v>24</v>
      </c>
      <c r="C44" s="42" t="s">
        <v>18</v>
      </c>
      <c r="D44" s="43" t="s">
        <v>47</v>
      </c>
      <c r="E44" s="46">
        <v>1</v>
      </c>
      <c r="F44" s="42">
        <v>4</v>
      </c>
      <c r="G44" s="43">
        <v>33</v>
      </c>
      <c r="H44" s="45">
        <v>6</v>
      </c>
      <c r="I44" s="42">
        <v>80</v>
      </c>
      <c r="J44" s="60">
        <v>67</v>
      </c>
      <c r="K44" s="57">
        <v>5</v>
      </c>
      <c r="L44" s="42">
        <v>50</v>
      </c>
      <c r="M44" s="42">
        <v>60</v>
      </c>
      <c r="N44" s="58">
        <f t="shared" si="1"/>
        <v>44.666666666666664</v>
      </c>
      <c r="O44" s="59">
        <f t="shared" si="1"/>
        <v>53.333333333333336</v>
      </c>
      <c r="P44">
        <f>VLOOKUP(A44,Sheet2!A:B,2,0)</f>
        <v>121433</v>
      </c>
    </row>
    <row r="45" spans="1:16" ht="15">
      <c r="A45" s="42" t="s">
        <v>90</v>
      </c>
      <c r="B45" s="42">
        <v>28</v>
      </c>
      <c r="C45" s="42" t="s">
        <v>18</v>
      </c>
      <c r="D45" s="43" t="s">
        <v>47</v>
      </c>
      <c r="E45" s="45">
        <v>6</v>
      </c>
      <c r="F45" s="42">
        <v>77</v>
      </c>
      <c r="G45" s="43">
        <v>69</v>
      </c>
      <c r="H45" s="46">
        <v>1</v>
      </c>
      <c r="I45" s="42">
        <v>0</v>
      </c>
      <c r="J45" s="60">
        <v>20</v>
      </c>
      <c r="K45" s="57">
        <v>6</v>
      </c>
      <c r="L45" s="42">
        <v>72</v>
      </c>
      <c r="M45" s="42">
        <v>69</v>
      </c>
      <c r="N45" s="58">
        <f t="shared" si="1"/>
        <v>49.666666666666664</v>
      </c>
      <c r="O45" s="59">
        <f t="shared" si="1"/>
        <v>52.666666666666664</v>
      </c>
      <c r="P45">
        <f>VLOOKUP(A45,Sheet2!A:B,2,0)</f>
        <v>127938</v>
      </c>
    </row>
    <row r="46" spans="1:16" ht="15">
      <c r="A46" s="42" t="s">
        <v>91</v>
      </c>
      <c r="B46" s="42">
        <v>24</v>
      </c>
      <c r="C46" s="42" t="s">
        <v>18</v>
      </c>
      <c r="D46" s="43" t="s">
        <v>47</v>
      </c>
      <c r="E46" s="45">
        <v>6</v>
      </c>
      <c r="F46" s="42">
        <v>77</v>
      </c>
      <c r="G46" s="43">
        <v>69</v>
      </c>
      <c r="H46" s="46">
        <v>1</v>
      </c>
      <c r="I46" s="42">
        <v>4</v>
      </c>
      <c r="J46" s="60">
        <v>27</v>
      </c>
      <c r="K46" s="57">
        <v>5</v>
      </c>
      <c r="L46" s="42">
        <v>50</v>
      </c>
      <c r="M46" s="42">
        <v>60</v>
      </c>
      <c r="N46" s="58">
        <f t="shared" si="1"/>
        <v>43.666666666666664</v>
      </c>
      <c r="O46" s="59">
        <f t="shared" si="1"/>
        <v>52</v>
      </c>
      <c r="P46">
        <f>VLOOKUP(A46,Sheet2!A:B,2,0)</f>
        <v>111296</v>
      </c>
    </row>
    <row r="47" spans="1:16" ht="15">
      <c r="A47" s="42" t="s">
        <v>92</v>
      </c>
      <c r="B47" s="42">
        <v>26</v>
      </c>
      <c r="C47" s="42" t="s">
        <v>18</v>
      </c>
      <c r="D47" s="43" t="s">
        <v>47</v>
      </c>
      <c r="E47" s="45">
        <v>5</v>
      </c>
      <c r="F47" s="42">
        <v>55</v>
      </c>
      <c r="G47" s="43">
        <v>60</v>
      </c>
      <c r="H47" s="46">
        <v>2</v>
      </c>
      <c r="I47" s="42">
        <v>15</v>
      </c>
      <c r="J47" s="60">
        <v>40</v>
      </c>
      <c r="K47" s="61">
        <v>2</v>
      </c>
      <c r="L47" s="42">
        <v>3</v>
      </c>
      <c r="M47" s="42">
        <v>34</v>
      </c>
      <c r="N47" s="58">
        <f t="shared" si="1"/>
        <v>24.333333333333332</v>
      </c>
      <c r="O47" s="59">
        <f t="shared" si="1"/>
        <v>44.666666666666664</v>
      </c>
      <c r="P47">
        <f>VLOOKUP(A47,Sheet2!A:B,2,0)</f>
        <v>121775</v>
      </c>
    </row>
    <row r="48" spans="1:16" ht="15">
      <c r="A48" s="42" t="s">
        <v>93</v>
      </c>
      <c r="B48" s="42">
        <v>26</v>
      </c>
      <c r="C48" s="42" t="s">
        <v>18</v>
      </c>
      <c r="D48" s="43" t="s">
        <v>47</v>
      </c>
      <c r="E48" s="45">
        <v>4</v>
      </c>
      <c r="F48" s="42">
        <v>27</v>
      </c>
      <c r="G48" s="43">
        <v>51</v>
      </c>
      <c r="H48" s="46">
        <v>2</v>
      </c>
      <c r="I48" s="42">
        <v>15</v>
      </c>
      <c r="J48" s="60">
        <v>40</v>
      </c>
      <c r="K48" s="61">
        <v>3</v>
      </c>
      <c r="L48" s="42">
        <v>14</v>
      </c>
      <c r="M48" s="42">
        <v>43</v>
      </c>
      <c r="N48" s="58">
        <f t="shared" si="1"/>
        <v>18.666666666666668</v>
      </c>
      <c r="O48" s="59">
        <f t="shared" si="1"/>
        <v>44.666666666666664</v>
      </c>
      <c r="P48">
        <f>VLOOKUP(A48,Sheet2!A:B,2,0)</f>
        <v>110753</v>
      </c>
    </row>
    <row r="49" spans="1:16" ht="15">
      <c r="A49" s="42" t="s">
        <v>94</v>
      </c>
      <c r="B49" s="42">
        <v>24</v>
      </c>
      <c r="C49" s="42" t="s">
        <v>18</v>
      </c>
      <c r="D49" s="43" t="s">
        <v>47</v>
      </c>
      <c r="E49" s="45">
        <v>5</v>
      </c>
      <c r="F49" s="42">
        <v>55</v>
      </c>
      <c r="G49" s="43">
        <v>60</v>
      </c>
      <c r="H49" s="46">
        <v>1</v>
      </c>
      <c r="I49" s="42">
        <v>11</v>
      </c>
      <c r="J49" s="60">
        <v>33</v>
      </c>
      <c r="K49" s="61">
        <v>2</v>
      </c>
      <c r="L49" s="42">
        <v>3</v>
      </c>
      <c r="M49" s="42">
        <v>34</v>
      </c>
      <c r="N49" s="58">
        <f t="shared" si="1"/>
        <v>23</v>
      </c>
      <c r="O49" s="59">
        <f t="shared" si="1"/>
        <v>42.333333333333336</v>
      </c>
      <c r="P49">
        <f>VLOOKUP(A49,Sheet2!A:B,2,0)</f>
        <v>114108</v>
      </c>
    </row>
    <row r="50" spans="1:16" ht="15">
      <c r="A50" s="42" t="s">
        <v>95</v>
      </c>
      <c r="B50" s="42">
        <v>28</v>
      </c>
      <c r="C50" s="42" t="s">
        <v>18</v>
      </c>
      <c r="D50" s="43" t="s">
        <v>47</v>
      </c>
      <c r="E50" s="46">
        <v>3</v>
      </c>
      <c r="F50" s="42">
        <v>11</v>
      </c>
      <c r="G50" s="43">
        <v>42</v>
      </c>
      <c r="H50" s="46">
        <v>2</v>
      </c>
      <c r="I50" s="42">
        <v>15</v>
      </c>
      <c r="J50" s="60">
        <v>40</v>
      </c>
      <c r="K50" s="61">
        <v>3</v>
      </c>
      <c r="L50" s="42">
        <v>14</v>
      </c>
      <c r="M50" s="42">
        <v>43</v>
      </c>
      <c r="N50" s="58">
        <f t="shared" si="1"/>
        <v>13.333333333333334</v>
      </c>
      <c r="O50" s="59">
        <f t="shared" si="1"/>
        <v>41.666666666666664</v>
      </c>
      <c r="P50">
        <f>VLOOKUP(A50,Sheet2!A:B,2,0)</f>
        <v>115410</v>
      </c>
    </row>
    <row r="51" spans="1:16" ht="15">
      <c r="A51" s="42" t="s">
        <v>96</v>
      </c>
      <c r="B51" s="42">
        <v>24</v>
      </c>
      <c r="C51" s="42" t="s">
        <v>18</v>
      </c>
      <c r="D51" s="43" t="s">
        <v>47</v>
      </c>
      <c r="E51" s="46">
        <v>1</v>
      </c>
      <c r="F51" s="42">
        <v>4</v>
      </c>
      <c r="G51" s="43">
        <v>24</v>
      </c>
      <c r="H51" s="46">
        <v>3</v>
      </c>
      <c r="I51" s="42">
        <v>20</v>
      </c>
      <c r="J51" s="60">
        <v>47</v>
      </c>
      <c r="K51" s="61">
        <v>3</v>
      </c>
      <c r="L51" s="42">
        <v>14</v>
      </c>
      <c r="M51" s="42">
        <v>43</v>
      </c>
      <c r="N51" s="58">
        <f t="shared" si="1"/>
        <v>12.666666666666666</v>
      </c>
      <c r="O51" s="59">
        <f t="shared" si="1"/>
        <v>38</v>
      </c>
      <c r="P51">
        <f>VLOOKUP(A51,Sheet2!A:B,2,0)</f>
        <v>104259</v>
      </c>
    </row>
  </sheetData>
  <phoneticPr fontId="20" type="noConversion"/>
  <pageMargins left="0.69930555555555596" right="0.69930555555555596" top="0.75" bottom="0.75" header="0.3" footer="0.3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activeCell="B20" sqref="B20"/>
    </sheetView>
  </sheetViews>
  <sheetFormatPr defaultColWidth="9" defaultRowHeight="14.25"/>
  <sheetData>
    <row r="1" spans="1:2">
      <c r="A1" s="17" t="s">
        <v>93</v>
      </c>
      <c r="B1" s="27">
        <v>110753</v>
      </c>
    </row>
    <row r="2" spans="1:2">
      <c r="A2" s="17" t="s">
        <v>60</v>
      </c>
      <c r="B2" s="27">
        <v>111655</v>
      </c>
    </row>
    <row r="3" spans="1:2">
      <c r="A3" s="17" t="s">
        <v>51</v>
      </c>
      <c r="B3" s="27">
        <v>119019</v>
      </c>
    </row>
    <row r="4" spans="1:2">
      <c r="A4" s="17" t="s">
        <v>92</v>
      </c>
      <c r="B4" s="27">
        <v>121775</v>
      </c>
    </row>
    <row r="5" spans="1:2">
      <c r="A5" s="17" t="s">
        <v>85</v>
      </c>
      <c r="B5" s="27">
        <v>123608</v>
      </c>
    </row>
    <row r="6" spans="1:2">
      <c r="A6" s="17" t="s">
        <v>73</v>
      </c>
      <c r="B6" s="27">
        <v>125383</v>
      </c>
    </row>
    <row r="7" spans="1:2">
      <c r="A7" s="17" t="s">
        <v>63</v>
      </c>
      <c r="B7" s="27">
        <v>126615</v>
      </c>
    </row>
    <row r="8" spans="1:2">
      <c r="A8" s="17" t="s">
        <v>90</v>
      </c>
      <c r="B8" s="27">
        <v>127938</v>
      </c>
    </row>
    <row r="9" spans="1:2">
      <c r="A9" s="17" t="s">
        <v>86</v>
      </c>
      <c r="B9" s="27">
        <v>101113</v>
      </c>
    </row>
    <row r="10" spans="1:2">
      <c r="A10" s="17" t="s">
        <v>65</v>
      </c>
      <c r="B10" s="27">
        <v>101484</v>
      </c>
    </row>
    <row r="11" spans="1:2">
      <c r="A11" s="17" t="s">
        <v>62</v>
      </c>
      <c r="B11" s="27">
        <v>124911</v>
      </c>
    </row>
    <row r="12" spans="1:2">
      <c r="A12" s="17" t="s">
        <v>68</v>
      </c>
      <c r="B12" s="27">
        <v>125799</v>
      </c>
    </row>
    <row r="13" spans="1:2">
      <c r="A13" s="17" t="s">
        <v>50</v>
      </c>
      <c r="B13" s="27">
        <v>126339</v>
      </c>
    </row>
    <row r="14" spans="1:2">
      <c r="A14" s="17" t="s">
        <v>80</v>
      </c>
      <c r="B14" s="27">
        <v>126789</v>
      </c>
    </row>
    <row r="15" spans="1:2">
      <c r="A15" s="17" t="s">
        <v>49</v>
      </c>
      <c r="B15" s="27">
        <v>127946</v>
      </c>
    </row>
    <row r="16" spans="1:2">
      <c r="A16" s="17" t="s">
        <v>84</v>
      </c>
      <c r="B16" s="27">
        <v>129292</v>
      </c>
    </row>
    <row r="17" spans="1:2">
      <c r="A17" s="17" t="s">
        <v>53</v>
      </c>
      <c r="B17" s="27">
        <v>120936</v>
      </c>
    </row>
    <row r="18" spans="1:2">
      <c r="A18" s="17" t="s">
        <v>72</v>
      </c>
      <c r="B18" s="27">
        <v>120995</v>
      </c>
    </row>
    <row r="19" spans="1:2">
      <c r="A19" s="17" t="s">
        <v>89</v>
      </c>
      <c r="B19" s="27">
        <v>121433</v>
      </c>
    </row>
    <row r="20" spans="1:2">
      <c r="A20" s="17" t="s">
        <v>54</v>
      </c>
      <c r="B20" s="27">
        <v>121953</v>
      </c>
    </row>
    <row r="21" spans="1:2">
      <c r="A21" s="17" t="s">
        <v>76</v>
      </c>
      <c r="B21" s="27">
        <v>123353</v>
      </c>
    </row>
    <row r="22" spans="1:2">
      <c r="A22" s="17" t="s">
        <v>48</v>
      </c>
      <c r="B22" s="27">
        <v>123377</v>
      </c>
    </row>
    <row r="23" spans="1:2">
      <c r="A23" s="17" t="s">
        <v>56</v>
      </c>
      <c r="B23" s="27">
        <v>123478</v>
      </c>
    </row>
    <row r="24" spans="1:2">
      <c r="A24" s="17" t="s">
        <v>82</v>
      </c>
      <c r="B24" s="27">
        <v>123943</v>
      </c>
    </row>
    <row r="25" spans="1:2">
      <c r="A25" s="17" t="s">
        <v>91</v>
      </c>
      <c r="B25" s="27">
        <v>111296</v>
      </c>
    </row>
    <row r="26" spans="1:2">
      <c r="A26" s="17" t="s">
        <v>64</v>
      </c>
      <c r="B26" s="27">
        <v>111300</v>
      </c>
    </row>
    <row r="27" spans="1:2">
      <c r="A27" s="17" t="s">
        <v>83</v>
      </c>
      <c r="B27" s="27">
        <v>113214</v>
      </c>
    </row>
    <row r="28" spans="1:2">
      <c r="A28" s="17" t="s">
        <v>77</v>
      </c>
      <c r="B28" s="27">
        <v>114056</v>
      </c>
    </row>
    <row r="29" spans="1:2">
      <c r="A29" s="17" t="s">
        <v>94</v>
      </c>
      <c r="B29" s="27">
        <v>114108</v>
      </c>
    </row>
    <row r="30" spans="1:2">
      <c r="A30" s="17" t="s">
        <v>79</v>
      </c>
      <c r="B30" s="27">
        <v>114804</v>
      </c>
    </row>
    <row r="31" spans="1:2">
      <c r="A31" s="17" t="s">
        <v>61</v>
      </c>
      <c r="B31" s="27">
        <v>119237</v>
      </c>
    </row>
    <row r="32" spans="1:2">
      <c r="A32" s="17" t="s">
        <v>69</v>
      </c>
      <c r="B32" s="27">
        <v>120624</v>
      </c>
    </row>
    <row r="33" spans="1:2">
      <c r="A33" s="17" t="s">
        <v>57</v>
      </c>
      <c r="B33" s="27">
        <v>103453</v>
      </c>
    </row>
    <row r="34" spans="1:2">
      <c r="A34" s="17" t="s">
        <v>66</v>
      </c>
      <c r="B34" s="27">
        <v>103710</v>
      </c>
    </row>
    <row r="35" spans="1:2">
      <c r="A35" s="17" t="s">
        <v>96</v>
      </c>
      <c r="B35" s="27">
        <v>104259</v>
      </c>
    </row>
    <row r="36" spans="1:2">
      <c r="A36" s="17" t="s">
        <v>78</v>
      </c>
      <c r="B36" s="27">
        <v>104361</v>
      </c>
    </row>
    <row r="37" spans="1:2">
      <c r="A37" s="17" t="s">
        <v>81</v>
      </c>
      <c r="B37" s="27">
        <v>104420</v>
      </c>
    </row>
    <row r="38" spans="1:2">
      <c r="A38" s="17" t="s">
        <v>52</v>
      </c>
      <c r="B38" s="27">
        <v>106760</v>
      </c>
    </row>
    <row r="39" spans="1:2">
      <c r="A39" s="17" t="s">
        <v>59</v>
      </c>
      <c r="B39" s="27">
        <v>106935</v>
      </c>
    </row>
    <row r="40" spans="1:2">
      <c r="A40" s="17" t="s">
        <v>88</v>
      </c>
      <c r="B40" s="27">
        <v>108874</v>
      </c>
    </row>
    <row r="41" spans="1:2">
      <c r="A41" s="17" t="s">
        <v>67</v>
      </c>
      <c r="B41" s="27">
        <v>100454</v>
      </c>
    </row>
    <row r="42" spans="1:2">
      <c r="A42" s="17" t="s">
        <v>70</v>
      </c>
      <c r="B42" s="27">
        <v>100695</v>
      </c>
    </row>
    <row r="43" spans="1:2">
      <c r="A43" s="17" t="s">
        <v>87</v>
      </c>
      <c r="B43" s="27">
        <v>101324</v>
      </c>
    </row>
    <row r="44" spans="1:2">
      <c r="A44" s="17" t="s">
        <v>71</v>
      </c>
      <c r="B44" s="27">
        <v>101349</v>
      </c>
    </row>
    <row r="45" spans="1:2">
      <c r="A45" s="17" t="s">
        <v>46</v>
      </c>
      <c r="B45" s="27">
        <v>101802</v>
      </c>
    </row>
    <row r="46" spans="1:2">
      <c r="A46" s="17" t="s">
        <v>75</v>
      </c>
      <c r="B46" s="27">
        <v>102356</v>
      </c>
    </row>
    <row r="47" spans="1:2">
      <c r="A47" s="17" t="s">
        <v>55</v>
      </c>
      <c r="B47" s="27">
        <v>102972</v>
      </c>
    </row>
    <row r="48" spans="1:2">
      <c r="A48" s="17" t="s">
        <v>74</v>
      </c>
      <c r="B48" s="27">
        <v>115018</v>
      </c>
    </row>
    <row r="49" spans="1:2">
      <c r="A49" s="17" t="s">
        <v>95</v>
      </c>
      <c r="B49" s="27">
        <v>115410</v>
      </c>
    </row>
  </sheetData>
  <phoneticPr fontId="20" type="noConversion"/>
  <pageMargins left="0.69930555555555596" right="0.69930555555555596" top="0.75" bottom="0.75" header="0.3" footer="0.3"/>
  <pageSetup paperSize="9" firstPageNumber="4294963191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workbookViewId="0">
      <selection activeCell="A43" sqref="A43:IV43"/>
    </sheetView>
  </sheetViews>
  <sheetFormatPr defaultColWidth="5.625" defaultRowHeight="14.25"/>
  <cols>
    <col min="1" max="1" width="6.25" style="5" customWidth="1"/>
    <col min="2" max="2" width="4.75" style="6" customWidth="1"/>
    <col min="3" max="4" width="5.625" style="5" customWidth="1"/>
    <col min="5" max="5" width="6.375" style="7" customWidth="1"/>
    <col min="6" max="6" width="6.125" style="5" customWidth="1"/>
    <col min="7" max="7" width="7.375" style="5" customWidth="1"/>
    <col min="8" max="13" width="5.625" style="8" customWidth="1"/>
    <col min="14" max="14" width="5.875" style="8" customWidth="1"/>
    <col min="15" max="15" width="5.25" style="8" customWidth="1"/>
    <col min="16" max="16" width="5.625" style="5" customWidth="1"/>
    <col min="17" max="22" width="4.625" style="5" customWidth="1"/>
    <col min="23" max="23" width="0.125" style="5" customWidth="1"/>
    <col min="24" max="26" width="4.625" style="5" hidden="1" customWidth="1"/>
    <col min="27" max="27" width="3.25" style="5" hidden="1" customWidth="1"/>
    <col min="28" max="16384" width="5.625" style="5"/>
  </cols>
  <sheetData>
    <row r="1" spans="1:27" ht="25.5">
      <c r="A1" s="6"/>
      <c r="B1" s="9"/>
      <c r="C1" s="103" t="s">
        <v>97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7" s="4" customFormat="1" ht="24">
      <c r="A2" s="10"/>
      <c r="B2" s="11" t="s">
        <v>98</v>
      </c>
      <c r="C2" s="11" t="s">
        <v>1</v>
      </c>
      <c r="D2" s="12" t="s">
        <v>99</v>
      </c>
      <c r="E2" s="12" t="s">
        <v>100</v>
      </c>
      <c r="F2" s="13" t="s">
        <v>101</v>
      </c>
      <c r="G2" s="14" t="s">
        <v>102</v>
      </c>
      <c r="H2" s="15" t="s">
        <v>103</v>
      </c>
      <c r="I2" s="24" t="s">
        <v>104</v>
      </c>
      <c r="J2" s="25" t="s">
        <v>105</v>
      </c>
      <c r="K2" s="25" t="s">
        <v>106</v>
      </c>
      <c r="L2" s="15" t="s">
        <v>107</v>
      </c>
      <c r="M2" s="15" t="s">
        <v>108</v>
      </c>
      <c r="N2" s="24" t="s">
        <v>109</v>
      </c>
      <c r="O2" s="15" t="s">
        <v>110</v>
      </c>
      <c r="P2" s="105" t="s">
        <v>111</v>
      </c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</row>
    <row r="3" spans="1:27">
      <c r="A3" s="16">
        <v>0.375</v>
      </c>
      <c r="B3" s="3">
        <v>1</v>
      </c>
      <c r="C3" s="17" t="s">
        <v>112</v>
      </c>
      <c r="D3" s="18"/>
      <c r="E3" s="18"/>
      <c r="F3" s="19"/>
      <c r="G3" s="19"/>
      <c r="H3" s="20"/>
      <c r="I3" s="20"/>
      <c r="J3" s="20"/>
      <c r="K3" s="20"/>
      <c r="L3" s="20"/>
      <c r="M3" s="20"/>
      <c r="N3" s="20"/>
      <c r="O3" s="20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7">
      <c r="A4" s="16"/>
      <c r="B4" s="3">
        <v>2</v>
      </c>
      <c r="C4" s="17" t="s">
        <v>113</v>
      </c>
      <c r="D4" s="18"/>
      <c r="E4" s="18"/>
      <c r="F4" s="19"/>
      <c r="G4" s="19"/>
      <c r="H4" s="20"/>
      <c r="I4" s="20"/>
      <c r="J4" s="20"/>
      <c r="K4" s="20"/>
      <c r="L4" s="20"/>
      <c r="M4" s="20"/>
      <c r="N4" s="20"/>
      <c r="O4" s="20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1:27">
      <c r="A5" s="16"/>
      <c r="B5" s="3">
        <v>3</v>
      </c>
      <c r="C5" s="17" t="s">
        <v>114</v>
      </c>
      <c r="D5" s="18"/>
      <c r="E5" s="18"/>
      <c r="F5" s="19"/>
      <c r="G5" s="19"/>
      <c r="H5" s="20"/>
      <c r="I5" s="20"/>
      <c r="J5" s="20"/>
      <c r="K5" s="20"/>
      <c r="L5" s="20"/>
      <c r="M5" s="20"/>
      <c r="N5" s="20"/>
      <c r="O5" s="20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27">
      <c r="A6" s="21"/>
      <c r="B6" s="3">
        <v>4</v>
      </c>
      <c r="C6" s="17" t="s">
        <v>115</v>
      </c>
      <c r="D6" s="18"/>
      <c r="E6" s="18"/>
      <c r="F6" s="19"/>
      <c r="G6" s="19"/>
      <c r="H6" s="20"/>
      <c r="I6" s="20"/>
      <c r="J6" s="20"/>
      <c r="K6" s="20"/>
      <c r="L6" s="20"/>
      <c r="M6" s="20"/>
      <c r="N6" s="20"/>
      <c r="O6" s="20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</row>
    <row r="7" spans="1:27">
      <c r="A7" s="16"/>
      <c r="B7" s="3">
        <v>5</v>
      </c>
      <c r="C7" s="17" t="s">
        <v>116</v>
      </c>
      <c r="D7" s="18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spans="1:27">
      <c r="A8" s="16"/>
      <c r="B8" s="3">
        <v>6</v>
      </c>
      <c r="C8" s="17" t="s">
        <v>117</v>
      </c>
      <c r="D8" s="18"/>
      <c r="E8" s="18"/>
      <c r="F8" s="19"/>
      <c r="G8" s="19"/>
      <c r="H8" s="20"/>
      <c r="I8" s="20"/>
      <c r="J8" s="20"/>
      <c r="K8" s="20"/>
      <c r="L8" s="20"/>
      <c r="M8" s="20"/>
      <c r="N8" s="20"/>
      <c r="O8" s="20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</row>
    <row r="9" spans="1:27">
      <c r="A9" s="21"/>
      <c r="B9" s="3">
        <v>7</v>
      </c>
      <c r="C9" s="17" t="s">
        <v>118</v>
      </c>
      <c r="D9" s="18"/>
      <c r="E9" s="18"/>
      <c r="F9" s="19"/>
      <c r="G9" s="19"/>
      <c r="H9" s="20"/>
      <c r="I9" s="20"/>
      <c r="J9" s="20"/>
      <c r="K9" s="20"/>
      <c r="L9" s="20"/>
      <c r="M9" s="20"/>
      <c r="N9" s="20"/>
      <c r="O9" s="20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</row>
    <row r="10" spans="1:27">
      <c r="A10" s="21"/>
      <c r="B10" s="3">
        <v>8</v>
      </c>
      <c r="C10" s="17" t="s">
        <v>119</v>
      </c>
      <c r="D10" s="18"/>
      <c r="E10" s="18"/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7">
      <c r="A11" s="16">
        <v>0.41666666666666702</v>
      </c>
      <c r="B11" s="3">
        <v>1</v>
      </c>
      <c r="C11" s="17" t="s">
        <v>120</v>
      </c>
      <c r="D11" s="18"/>
      <c r="E11" s="18"/>
      <c r="F11" s="19"/>
      <c r="G11" s="19"/>
      <c r="H11" s="20"/>
      <c r="I11" s="20"/>
      <c r="J11" s="20"/>
      <c r="K11" s="20"/>
      <c r="L11" s="20"/>
      <c r="M11" s="20"/>
      <c r="N11" s="20"/>
      <c r="O11" s="20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</row>
    <row r="12" spans="1:27">
      <c r="A12" s="21"/>
      <c r="B12" s="3">
        <v>2</v>
      </c>
      <c r="C12" s="17" t="s">
        <v>121</v>
      </c>
      <c r="D12" s="18"/>
      <c r="E12" s="18"/>
      <c r="F12" s="19"/>
      <c r="G12" s="19"/>
      <c r="H12" s="20"/>
      <c r="I12" s="20"/>
      <c r="J12" s="20"/>
      <c r="K12" s="20"/>
      <c r="L12" s="20"/>
      <c r="M12" s="20"/>
      <c r="N12" s="20"/>
      <c r="O12" s="20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</row>
    <row r="13" spans="1:27">
      <c r="A13" s="16"/>
      <c r="B13" s="3">
        <v>3</v>
      </c>
      <c r="C13" s="17" t="s">
        <v>122</v>
      </c>
      <c r="D13" s="18"/>
      <c r="E13" s="18"/>
      <c r="F13" s="19"/>
      <c r="G13" s="19"/>
      <c r="H13" s="20"/>
      <c r="I13" s="20"/>
      <c r="J13" s="20"/>
      <c r="K13" s="20"/>
      <c r="L13" s="20"/>
      <c r="M13" s="20"/>
      <c r="N13" s="20"/>
      <c r="O13" s="20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</row>
    <row r="14" spans="1:27">
      <c r="A14" s="16"/>
      <c r="B14" s="3">
        <v>4</v>
      </c>
      <c r="C14" s="17" t="s">
        <v>123</v>
      </c>
      <c r="D14" s="18"/>
      <c r="E14" s="18"/>
      <c r="F14" s="19"/>
      <c r="G14" s="19"/>
      <c r="H14" s="20"/>
      <c r="I14" s="20"/>
      <c r="J14" s="20"/>
      <c r="K14" s="20"/>
      <c r="L14" s="20"/>
      <c r="M14" s="20"/>
      <c r="N14" s="20"/>
      <c r="O14" s="20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</row>
    <row r="15" spans="1:27">
      <c r="A15" s="21"/>
      <c r="B15" s="3">
        <v>5</v>
      </c>
      <c r="C15" s="17" t="s">
        <v>124</v>
      </c>
      <c r="D15" s="18"/>
      <c r="E15" s="18"/>
      <c r="F15" s="19"/>
      <c r="G15" s="19"/>
      <c r="H15" s="20"/>
      <c r="I15" s="20"/>
      <c r="J15" s="20"/>
      <c r="K15" s="20"/>
      <c r="L15" s="20"/>
      <c r="M15" s="20"/>
      <c r="N15" s="20"/>
      <c r="O15" s="20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</row>
    <row r="16" spans="1:27">
      <c r="A16" s="21"/>
      <c r="B16" s="3">
        <v>6</v>
      </c>
      <c r="C16" s="17" t="s">
        <v>125</v>
      </c>
      <c r="D16" s="18"/>
      <c r="E16" s="18"/>
      <c r="F16" s="19"/>
      <c r="G16" s="19"/>
      <c r="H16" s="20"/>
      <c r="I16" s="20"/>
      <c r="J16" s="20"/>
      <c r="K16" s="20"/>
      <c r="L16" s="20"/>
      <c r="M16" s="20"/>
      <c r="N16" s="20"/>
      <c r="O16" s="20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</row>
    <row r="17" spans="1:27">
      <c r="A17" s="21"/>
      <c r="B17" s="3">
        <v>7</v>
      </c>
      <c r="C17" s="17" t="s">
        <v>126</v>
      </c>
      <c r="D17" s="18"/>
      <c r="E17" s="18"/>
      <c r="F17" s="19"/>
      <c r="G17" s="19"/>
      <c r="H17" s="20"/>
      <c r="I17" s="20"/>
      <c r="J17" s="20"/>
      <c r="K17" s="20"/>
      <c r="L17" s="20"/>
      <c r="M17" s="20"/>
      <c r="N17" s="20"/>
      <c r="O17" s="20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>
      <c r="A18" s="16"/>
      <c r="B18" s="3">
        <v>8</v>
      </c>
      <c r="C18" s="17" t="s">
        <v>127</v>
      </c>
      <c r="D18" s="18"/>
      <c r="E18" s="22"/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</row>
    <row r="19" spans="1:27">
      <c r="A19" s="16">
        <v>0.45833333333333298</v>
      </c>
      <c r="B19" s="3">
        <v>1</v>
      </c>
      <c r="C19" s="17" t="s">
        <v>128</v>
      </c>
      <c r="D19" s="18"/>
      <c r="E19" s="18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1:27">
      <c r="A20" s="16"/>
      <c r="B20" s="3">
        <v>2</v>
      </c>
      <c r="C20" s="17" t="s">
        <v>129</v>
      </c>
      <c r="D20" s="18"/>
      <c r="E20" s="18"/>
      <c r="F20" s="19"/>
      <c r="G20" s="19"/>
      <c r="H20" s="20"/>
      <c r="I20" s="20"/>
      <c r="J20" s="20"/>
      <c r="K20" s="20"/>
      <c r="L20" s="20"/>
      <c r="M20" s="20"/>
      <c r="N20" s="20"/>
      <c r="O20" s="20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</row>
    <row r="21" spans="1:27">
      <c r="A21" s="16"/>
      <c r="B21" s="3">
        <v>3</v>
      </c>
      <c r="C21" s="17" t="s">
        <v>130</v>
      </c>
      <c r="D21" s="18"/>
      <c r="E21" s="18"/>
      <c r="F21" s="19"/>
      <c r="G21" s="19"/>
      <c r="H21" s="20"/>
      <c r="I21" s="20"/>
      <c r="J21" s="20"/>
      <c r="K21" s="20"/>
      <c r="L21" s="20"/>
      <c r="M21" s="20"/>
      <c r="N21" s="20"/>
      <c r="O21" s="20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</row>
    <row r="22" spans="1:27">
      <c r="A22" s="21"/>
      <c r="B22" s="3">
        <v>4</v>
      </c>
      <c r="C22" s="17" t="s">
        <v>131</v>
      </c>
      <c r="D22" s="18"/>
      <c r="E22" s="18"/>
      <c r="F22" s="19"/>
      <c r="G22" s="19"/>
      <c r="H22" s="20"/>
      <c r="I22" s="20"/>
      <c r="J22" s="20"/>
      <c r="K22" s="20"/>
      <c r="L22" s="20"/>
      <c r="M22" s="20"/>
      <c r="N22" s="20"/>
      <c r="O22" s="20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</row>
    <row r="23" spans="1:27">
      <c r="A23" s="16"/>
      <c r="B23" s="3">
        <v>5</v>
      </c>
      <c r="C23" s="17" t="s">
        <v>132</v>
      </c>
      <c r="D23" s="18"/>
      <c r="E23" s="18"/>
      <c r="F23" s="19"/>
      <c r="G23" s="19"/>
      <c r="H23" s="20"/>
      <c r="I23" s="20"/>
      <c r="J23" s="20"/>
      <c r="K23" s="20"/>
      <c r="L23" s="20"/>
      <c r="M23" s="20"/>
      <c r="N23" s="20"/>
      <c r="O23" s="20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</row>
    <row r="24" spans="1:27">
      <c r="A24" s="16"/>
      <c r="B24" s="3">
        <v>6</v>
      </c>
      <c r="C24" s="17" t="s">
        <v>133</v>
      </c>
      <c r="D24" s="18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</row>
    <row r="25" spans="1:27">
      <c r="A25" s="21"/>
      <c r="B25" s="3">
        <v>7</v>
      </c>
      <c r="C25" s="17" t="s">
        <v>134</v>
      </c>
      <c r="D25" s="18"/>
      <c r="E25" s="18"/>
      <c r="F25" s="19"/>
      <c r="G25" s="19"/>
      <c r="H25" s="20"/>
      <c r="I25" s="20"/>
      <c r="J25" s="20"/>
      <c r="K25" s="20"/>
      <c r="L25" s="20"/>
      <c r="M25" s="20"/>
      <c r="N25" s="20"/>
      <c r="O25" s="20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1:27">
      <c r="A26" s="21"/>
      <c r="B26" s="3">
        <v>8</v>
      </c>
      <c r="C26" s="17" t="s">
        <v>135</v>
      </c>
      <c r="D26" s="18"/>
      <c r="E26" s="18"/>
      <c r="F26" s="19"/>
      <c r="G26" s="19"/>
      <c r="H26" s="20"/>
      <c r="I26" s="20"/>
      <c r="J26" s="20"/>
      <c r="K26" s="20"/>
      <c r="L26" s="20"/>
      <c r="M26" s="20"/>
      <c r="N26" s="20"/>
      <c r="O26" s="20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</row>
    <row r="27" spans="1:27">
      <c r="A27" s="23">
        <v>0.54166666666666696</v>
      </c>
      <c r="B27" s="3">
        <v>1</v>
      </c>
      <c r="C27" s="17" t="s">
        <v>136</v>
      </c>
      <c r="D27" s="18"/>
      <c r="E27" s="18"/>
      <c r="F27" s="19"/>
      <c r="G27" s="19"/>
      <c r="H27" s="20"/>
      <c r="I27" s="20"/>
      <c r="J27" s="20"/>
      <c r="K27" s="20"/>
      <c r="L27" s="20"/>
      <c r="M27" s="20"/>
      <c r="N27" s="20"/>
      <c r="O27" s="20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</row>
    <row r="28" spans="1:27">
      <c r="A28" s="21"/>
      <c r="B28" s="3">
        <v>2</v>
      </c>
      <c r="C28" s="17" t="s">
        <v>137</v>
      </c>
      <c r="D28" s="18"/>
      <c r="E28" s="18"/>
      <c r="F28" s="19"/>
      <c r="G28" s="19"/>
      <c r="H28" s="20"/>
      <c r="I28" s="20"/>
      <c r="J28" s="20"/>
      <c r="K28" s="20"/>
      <c r="L28" s="20"/>
      <c r="M28" s="20"/>
      <c r="N28" s="20"/>
      <c r="O28" s="20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</row>
    <row r="29" spans="1:27">
      <c r="A29" s="16"/>
      <c r="B29" s="3">
        <v>3</v>
      </c>
      <c r="C29" s="17" t="s">
        <v>138</v>
      </c>
      <c r="D29" s="18"/>
      <c r="E29" s="18"/>
      <c r="F29" s="19"/>
      <c r="G29" s="19"/>
      <c r="H29" s="20"/>
      <c r="I29" s="20"/>
      <c r="J29" s="20"/>
      <c r="K29" s="20"/>
      <c r="L29" s="20"/>
      <c r="M29" s="20"/>
      <c r="N29" s="20"/>
      <c r="O29" s="20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</row>
    <row r="30" spans="1:27">
      <c r="A30" s="16"/>
      <c r="B30" s="3">
        <v>4</v>
      </c>
      <c r="C30" s="17" t="s">
        <v>139</v>
      </c>
      <c r="D30" s="18"/>
      <c r="E30" s="18"/>
      <c r="F30" s="19"/>
      <c r="G30" s="19"/>
      <c r="H30" s="20"/>
      <c r="I30" s="20"/>
      <c r="J30" s="20"/>
      <c r="K30" s="20"/>
      <c r="L30" s="20"/>
      <c r="M30" s="20"/>
      <c r="N30" s="20"/>
      <c r="O30" s="20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</row>
    <row r="31" spans="1:27">
      <c r="A31" s="21"/>
      <c r="B31" s="3">
        <v>5</v>
      </c>
      <c r="C31" s="17" t="s">
        <v>140</v>
      </c>
      <c r="D31" s="18"/>
      <c r="E31" s="18"/>
      <c r="F31" s="19"/>
      <c r="G31" s="19"/>
      <c r="H31" s="20"/>
      <c r="I31" s="20"/>
      <c r="J31" s="20"/>
      <c r="K31" s="20"/>
      <c r="L31" s="20"/>
      <c r="M31" s="20"/>
      <c r="N31" s="20"/>
      <c r="O31" s="20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</row>
    <row r="32" spans="1:27">
      <c r="A32" s="21"/>
      <c r="B32" s="3">
        <v>6</v>
      </c>
      <c r="C32" s="17" t="s">
        <v>141</v>
      </c>
      <c r="D32" s="18"/>
      <c r="E32" s="18"/>
      <c r="F32" s="19"/>
      <c r="G32" s="19"/>
      <c r="H32" s="20"/>
      <c r="I32" s="20"/>
      <c r="J32" s="20"/>
      <c r="K32" s="20"/>
      <c r="L32" s="20"/>
      <c r="M32" s="20"/>
      <c r="N32" s="20"/>
      <c r="O32" s="20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</row>
    <row r="33" spans="1:27">
      <c r="A33" s="21"/>
      <c r="B33" s="3">
        <v>7</v>
      </c>
      <c r="C33" s="17" t="s">
        <v>142</v>
      </c>
      <c r="D33" s="18"/>
      <c r="E33" s="18"/>
      <c r="F33" s="19"/>
      <c r="G33" s="19"/>
      <c r="H33" s="20"/>
      <c r="I33" s="20"/>
      <c r="J33" s="20"/>
      <c r="K33" s="20"/>
      <c r="L33" s="20"/>
      <c r="M33" s="20"/>
      <c r="N33" s="20"/>
      <c r="O33" s="20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</row>
    <row r="34" spans="1:27">
      <c r="A34" s="16"/>
      <c r="B34" s="3">
        <v>8</v>
      </c>
      <c r="C34" s="17" t="s">
        <v>143</v>
      </c>
      <c r="D34" s="18"/>
      <c r="E34" s="22"/>
      <c r="F34" s="19"/>
      <c r="G34" s="19"/>
      <c r="H34" s="20"/>
      <c r="I34" s="20"/>
      <c r="J34" s="20"/>
      <c r="K34" s="20"/>
      <c r="L34" s="20"/>
      <c r="M34" s="20"/>
      <c r="N34" s="20"/>
      <c r="O34" s="20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</row>
    <row r="35" spans="1:27">
      <c r="A35" s="16">
        <v>0.58333333333333304</v>
      </c>
      <c r="B35" s="3">
        <v>1</v>
      </c>
      <c r="C35" s="17" t="s">
        <v>144</v>
      </c>
      <c r="D35" s="18"/>
      <c r="E35" s="18"/>
      <c r="F35" s="19"/>
      <c r="G35" s="19"/>
      <c r="H35" s="20"/>
      <c r="I35" s="20"/>
      <c r="J35" s="20"/>
      <c r="K35" s="20"/>
      <c r="L35" s="20"/>
      <c r="M35" s="20"/>
      <c r="N35" s="20"/>
      <c r="O35" s="20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</row>
    <row r="36" spans="1:27">
      <c r="A36" s="16"/>
      <c r="B36" s="3">
        <v>2</v>
      </c>
      <c r="C36" s="17" t="s">
        <v>145</v>
      </c>
      <c r="D36" s="18"/>
      <c r="E36" s="18"/>
      <c r="F36" s="19"/>
      <c r="G36" s="19"/>
      <c r="H36" s="20"/>
      <c r="I36" s="20"/>
      <c r="J36" s="20"/>
      <c r="K36" s="20"/>
      <c r="L36" s="20"/>
      <c r="M36" s="20"/>
      <c r="N36" s="20"/>
      <c r="O36" s="20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</row>
    <row r="37" spans="1:27">
      <c r="A37" s="16"/>
      <c r="B37" s="3">
        <v>3</v>
      </c>
      <c r="C37" s="17" t="s">
        <v>146</v>
      </c>
      <c r="D37" s="18"/>
      <c r="E37" s="18"/>
      <c r="F37" s="19"/>
      <c r="G37" s="19"/>
      <c r="H37" s="20"/>
      <c r="I37" s="20"/>
      <c r="J37" s="20"/>
      <c r="K37" s="20"/>
      <c r="L37" s="20"/>
      <c r="M37" s="20"/>
      <c r="N37" s="20"/>
      <c r="O37" s="20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</row>
    <row r="38" spans="1:27">
      <c r="A38" s="21"/>
      <c r="B38" s="3">
        <v>4</v>
      </c>
      <c r="C38" s="17" t="s">
        <v>147</v>
      </c>
      <c r="D38" s="18"/>
      <c r="E38" s="18"/>
      <c r="F38" s="19"/>
      <c r="G38" s="19"/>
      <c r="H38" s="20"/>
      <c r="I38" s="20"/>
      <c r="J38" s="20"/>
      <c r="K38" s="20"/>
      <c r="L38" s="20"/>
      <c r="M38" s="20"/>
      <c r="N38" s="20"/>
      <c r="O38" s="20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</row>
    <row r="39" spans="1:27">
      <c r="A39" s="21"/>
      <c r="B39" s="3">
        <v>5</v>
      </c>
      <c r="C39" s="17" t="s">
        <v>148</v>
      </c>
      <c r="D39" s="18"/>
      <c r="E39" s="18"/>
      <c r="F39" s="19"/>
      <c r="G39" s="19"/>
      <c r="H39" s="20"/>
      <c r="I39" s="20"/>
      <c r="J39" s="20"/>
      <c r="K39" s="20"/>
      <c r="L39" s="20"/>
      <c r="M39" s="20"/>
      <c r="N39" s="20"/>
      <c r="O39" s="20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>
      <c r="A40" s="21"/>
      <c r="B40" s="3">
        <v>6</v>
      </c>
      <c r="C40" s="17" t="s">
        <v>149</v>
      </c>
      <c r="D40" s="18"/>
      <c r="E40" s="18"/>
      <c r="F40" s="19"/>
      <c r="G40" s="19"/>
      <c r="H40" s="20"/>
      <c r="I40" s="20"/>
      <c r="J40" s="20"/>
      <c r="K40" s="20"/>
      <c r="L40" s="20"/>
      <c r="M40" s="20"/>
      <c r="N40" s="20"/>
      <c r="O40" s="20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>
      <c r="A41" s="21"/>
      <c r="B41" s="3">
        <v>7</v>
      </c>
      <c r="C41" s="17" t="s">
        <v>150</v>
      </c>
      <c r="D41" s="18"/>
      <c r="E41" s="18"/>
      <c r="F41" s="19"/>
      <c r="G41" s="19"/>
      <c r="H41" s="20"/>
      <c r="I41" s="20"/>
      <c r="J41" s="20"/>
      <c r="K41" s="20"/>
      <c r="L41" s="20"/>
      <c r="M41" s="20"/>
      <c r="N41" s="20"/>
      <c r="O41" s="20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>
      <c r="A42" s="21"/>
      <c r="B42" s="3">
        <v>8</v>
      </c>
      <c r="C42" s="17" t="s">
        <v>151</v>
      </c>
      <c r="D42" s="18"/>
      <c r="E42" s="18"/>
      <c r="F42" s="19"/>
      <c r="G42" s="19"/>
      <c r="H42" s="20"/>
      <c r="I42" s="20"/>
      <c r="J42" s="20"/>
      <c r="K42" s="20"/>
      <c r="L42" s="20"/>
      <c r="M42" s="20"/>
      <c r="N42" s="20"/>
      <c r="O42" s="20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>
      <c r="A43" s="16">
        <v>0.625</v>
      </c>
      <c r="B43" s="3">
        <v>1</v>
      </c>
      <c r="C43" s="17" t="s">
        <v>152</v>
      </c>
      <c r="D43" s="18"/>
      <c r="E43" s="18"/>
      <c r="F43" s="19"/>
      <c r="G43" s="19"/>
      <c r="H43" s="20"/>
      <c r="I43" s="20"/>
      <c r="J43" s="20"/>
      <c r="K43" s="20"/>
      <c r="L43" s="20"/>
      <c r="M43" s="20"/>
      <c r="N43" s="20"/>
      <c r="O43" s="20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</row>
    <row r="44" spans="1:27">
      <c r="A44" s="21"/>
      <c r="B44" s="3">
        <v>2</v>
      </c>
      <c r="C44" s="17" t="s">
        <v>153</v>
      </c>
      <c r="D44" s="18"/>
      <c r="E44" s="18"/>
      <c r="F44" s="19"/>
      <c r="G44" s="19"/>
      <c r="H44" s="20"/>
      <c r="I44" s="20"/>
      <c r="J44" s="20"/>
      <c r="K44" s="20"/>
      <c r="L44" s="20"/>
      <c r="M44" s="20"/>
      <c r="N44" s="20"/>
      <c r="O44" s="20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</row>
    <row r="45" spans="1:27">
      <c r="A45" s="16"/>
      <c r="B45" s="3">
        <v>3</v>
      </c>
      <c r="C45" s="17" t="s">
        <v>154</v>
      </c>
      <c r="D45" s="18"/>
      <c r="E45" s="18"/>
      <c r="F45" s="19"/>
      <c r="G45" s="19"/>
      <c r="H45" s="20"/>
      <c r="I45" s="20"/>
      <c r="J45" s="20"/>
      <c r="K45" s="20"/>
      <c r="L45" s="20"/>
      <c r="M45" s="20"/>
      <c r="N45" s="20"/>
      <c r="O45" s="20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</row>
    <row r="46" spans="1:27">
      <c r="A46" s="16"/>
      <c r="B46" s="3">
        <v>4</v>
      </c>
      <c r="C46" s="17" t="s">
        <v>155</v>
      </c>
      <c r="D46" s="18"/>
      <c r="E46" s="18"/>
      <c r="F46" s="19"/>
      <c r="G46" s="19"/>
      <c r="H46" s="20"/>
      <c r="I46" s="20"/>
      <c r="J46" s="20"/>
      <c r="K46" s="20"/>
      <c r="L46" s="20"/>
      <c r="M46" s="20"/>
      <c r="N46" s="20"/>
      <c r="O46" s="20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</row>
    <row r="47" spans="1:27">
      <c r="A47" s="21"/>
      <c r="B47" s="3">
        <v>5</v>
      </c>
      <c r="C47" s="17" t="s">
        <v>156</v>
      </c>
      <c r="D47" s="18"/>
      <c r="E47" s="18"/>
      <c r="F47" s="19"/>
      <c r="G47" s="19"/>
      <c r="H47" s="20"/>
      <c r="I47" s="20"/>
      <c r="J47" s="20"/>
      <c r="K47" s="20"/>
      <c r="L47" s="20"/>
      <c r="M47" s="20"/>
      <c r="N47" s="20"/>
      <c r="O47" s="20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</row>
    <row r="48" spans="1:27">
      <c r="A48" s="21"/>
      <c r="B48" s="3">
        <v>6</v>
      </c>
      <c r="C48" s="17" t="s">
        <v>157</v>
      </c>
      <c r="D48" s="18"/>
      <c r="E48" s="18"/>
      <c r="F48" s="19"/>
      <c r="G48" s="19"/>
      <c r="H48" s="20"/>
      <c r="I48" s="20"/>
      <c r="J48" s="20"/>
      <c r="K48" s="20"/>
      <c r="L48" s="20"/>
      <c r="M48" s="20"/>
      <c r="N48" s="20"/>
      <c r="O48" s="20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</row>
    <row r="49" spans="1:27">
      <c r="A49" s="21"/>
      <c r="B49" s="3">
        <v>7</v>
      </c>
      <c r="C49" s="17" t="s">
        <v>158</v>
      </c>
      <c r="D49" s="18"/>
      <c r="E49" s="18"/>
      <c r="F49" s="19"/>
      <c r="G49" s="19"/>
      <c r="H49" s="20"/>
      <c r="I49" s="20"/>
      <c r="J49" s="20"/>
      <c r="K49" s="20"/>
      <c r="L49" s="20"/>
      <c r="M49" s="20"/>
      <c r="N49" s="20"/>
      <c r="O49" s="20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</row>
    <row r="50" spans="1:27">
      <c r="A50" s="16"/>
      <c r="B50" s="3">
        <v>8</v>
      </c>
      <c r="C50" s="17" t="s">
        <v>159</v>
      </c>
      <c r="D50" s="18"/>
      <c r="E50" s="22"/>
      <c r="F50" s="19"/>
      <c r="G50" s="19"/>
      <c r="H50" s="20"/>
      <c r="I50" s="20"/>
      <c r="J50" s="20"/>
      <c r="K50" s="20"/>
      <c r="L50" s="20"/>
      <c r="M50" s="20"/>
      <c r="N50" s="20"/>
      <c r="O50" s="20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</row>
    <row r="51" spans="1:27">
      <c r="A51" s="16">
        <v>0.66666666666666696</v>
      </c>
      <c r="B51" s="3">
        <v>1</v>
      </c>
      <c r="C51" s="17" t="s">
        <v>160</v>
      </c>
      <c r="D51" s="18"/>
      <c r="E51" s="18"/>
      <c r="F51" s="19"/>
      <c r="G51" s="19"/>
      <c r="H51" s="20"/>
      <c r="I51" s="20"/>
      <c r="J51" s="20"/>
      <c r="K51" s="20"/>
      <c r="L51" s="20"/>
      <c r="M51" s="20"/>
      <c r="N51" s="20"/>
      <c r="O51" s="20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</row>
    <row r="52" spans="1:27">
      <c r="A52" s="21"/>
      <c r="B52" s="3">
        <v>2</v>
      </c>
      <c r="C52" s="17" t="s">
        <v>161</v>
      </c>
      <c r="D52" s="18"/>
      <c r="E52" s="18"/>
      <c r="F52" s="19"/>
      <c r="G52" s="19"/>
      <c r="H52" s="20"/>
      <c r="I52" s="20"/>
      <c r="J52" s="20"/>
      <c r="K52" s="20"/>
      <c r="L52" s="20"/>
      <c r="M52" s="20"/>
      <c r="N52" s="20"/>
      <c r="O52" s="20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</row>
    <row r="53" spans="1:27">
      <c r="A53" s="16"/>
      <c r="B53" s="3">
        <v>3</v>
      </c>
      <c r="C53" s="17" t="s">
        <v>162</v>
      </c>
      <c r="D53" s="18"/>
      <c r="E53" s="18"/>
      <c r="F53" s="19"/>
      <c r="G53" s="19"/>
      <c r="H53" s="20"/>
      <c r="I53" s="20"/>
      <c r="J53" s="20"/>
      <c r="K53" s="20"/>
      <c r="L53" s="20"/>
      <c r="M53" s="20"/>
      <c r="N53" s="20"/>
      <c r="O53" s="20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</row>
    <row r="54" spans="1:27">
      <c r="A54" s="16"/>
      <c r="B54" s="3">
        <v>4</v>
      </c>
      <c r="C54" s="17" t="s">
        <v>163</v>
      </c>
      <c r="D54" s="18"/>
      <c r="E54" s="18"/>
      <c r="F54" s="19"/>
      <c r="G54" s="19"/>
      <c r="H54" s="20"/>
      <c r="I54" s="20"/>
      <c r="J54" s="20"/>
      <c r="K54" s="20"/>
      <c r="L54" s="20"/>
      <c r="M54" s="20"/>
      <c r="N54" s="20"/>
      <c r="O54" s="20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</row>
    <row r="55" spans="1:27">
      <c r="A55" s="21"/>
      <c r="B55" s="3">
        <v>5</v>
      </c>
      <c r="C55" s="17" t="s">
        <v>164</v>
      </c>
      <c r="D55" s="18"/>
      <c r="E55" s="18"/>
      <c r="F55" s="19"/>
      <c r="G55" s="19"/>
      <c r="H55" s="20"/>
      <c r="I55" s="20"/>
      <c r="J55" s="20"/>
      <c r="K55" s="20"/>
      <c r="L55" s="20"/>
      <c r="M55" s="20"/>
      <c r="N55" s="20"/>
      <c r="O55" s="20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</row>
    <row r="56" spans="1:27">
      <c r="A56" s="21"/>
      <c r="B56" s="3">
        <v>6</v>
      </c>
      <c r="C56" s="17" t="s">
        <v>165</v>
      </c>
      <c r="D56" s="18"/>
      <c r="E56" s="18"/>
      <c r="F56" s="19"/>
      <c r="G56" s="19"/>
      <c r="H56" s="20"/>
      <c r="I56" s="20"/>
      <c r="J56" s="20"/>
      <c r="K56" s="20"/>
      <c r="L56" s="20"/>
      <c r="M56" s="20"/>
      <c r="N56" s="20"/>
      <c r="O56" s="20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</row>
    <row r="57" spans="1:27">
      <c r="A57" s="21"/>
      <c r="B57" s="3">
        <v>7</v>
      </c>
      <c r="C57" s="17" t="s">
        <v>166</v>
      </c>
      <c r="D57" s="18"/>
      <c r="E57" s="18"/>
      <c r="F57" s="19"/>
      <c r="G57" s="19"/>
      <c r="H57" s="20"/>
      <c r="I57" s="20"/>
      <c r="J57" s="20"/>
      <c r="K57" s="20"/>
      <c r="L57" s="20"/>
      <c r="M57" s="20"/>
      <c r="N57" s="20"/>
      <c r="O57" s="20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</row>
    <row r="58" spans="1:27">
      <c r="A58" s="16"/>
      <c r="B58" s="3">
        <v>8</v>
      </c>
      <c r="C58" s="17" t="s">
        <v>167</v>
      </c>
      <c r="D58" s="18"/>
      <c r="E58" s="22"/>
      <c r="F58" s="19"/>
      <c r="G58" s="19"/>
      <c r="H58" s="20"/>
      <c r="I58" s="20"/>
      <c r="J58" s="20"/>
      <c r="K58" s="20"/>
      <c r="L58" s="20"/>
      <c r="M58" s="20"/>
      <c r="N58" s="20"/>
      <c r="O58" s="20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</row>
  </sheetData>
  <mergeCells count="55">
    <mergeCell ref="P54:AA54"/>
    <mergeCell ref="P55:AA55"/>
    <mergeCell ref="P56:AA56"/>
    <mergeCell ref="P57:AA57"/>
    <mergeCell ref="P58:AA58"/>
    <mergeCell ref="P49:AA49"/>
    <mergeCell ref="P50:AA50"/>
    <mergeCell ref="P51:AA51"/>
    <mergeCell ref="P52:AA52"/>
    <mergeCell ref="P53:AA53"/>
    <mergeCell ref="P44:AA44"/>
    <mergeCell ref="P45:AA45"/>
    <mergeCell ref="P46:AA46"/>
    <mergeCell ref="P47:AA47"/>
    <mergeCell ref="P48:AA48"/>
    <mergeCell ref="P35:AA35"/>
    <mergeCell ref="P36:AA36"/>
    <mergeCell ref="P37:AA37"/>
    <mergeCell ref="P38:AA38"/>
    <mergeCell ref="P43:AA43"/>
    <mergeCell ref="P30:AA30"/>
    <mergeCell ref="P31:AA31"/>
    <mergeCell ref="P32:AA32"/>
    <mergeCell ref="P33:AA33"/>
    <mergeCell ref="P34:AA34"/>
    <mergeCell ref="P25:AA25"/>
    <mergeCell ref="P26:AA26"/>
    <mergeCell ref="P27:AA27"/>
    <mergeCell ref="P28:AA28"/>
    <mergeCell ref="P29:AA29"/>
    <mergeCell ref="P20:AA20"/>
    <mergeCell ref="P21:AA21"/>
    <mergeCell ref="P22:AA22"/>
    <mergeCell ref="P23:AA23"/>
    <mergeCell ref="P24:AA24"/>
    <mergeCell ref="P15:AA15"/>
    <mergeCell ref="P16:AA16"/>
    <mergeCell ref="P17:AA17"/>
    <mergeCell ref="P18:AA18"/>
    <mergeCell ref="P19:AA19"/>
    <mergeCell ref="P10:AA10"/>
    <mergeCell ref="P11:AA11"/>
    <mergeCell ref="P12:AA12"/>
    <mergeCell ref="P13:AA13"/>
    <mergeCell ref="P14:AA14"/>
    <mergeCell ref="P5:AA5"/>
    <mergeCell ref="P6:AA6"/>
    <mergeCell ref="P7:AA7"/>
    <mergeCell ref="P8:AA8"/>
    <mergeCell ref="P9:AA9"/>
    <mergeCell ref="C1:O1"/>
    <mergeCell ref="P1:AA1"/>
    <mergeCell ref="P2:AA2"/>
    <mergeCell ref="P3:AA3"/>
    <mergeCell ref="P4:AA4"/>
  </mergeCells>
  <phoneticPr fontId="20" type="noConversion"/>
  <pageMargins left="0.69930555555555596" right="0.69930555555555596" top="0.75" bottom="0.75" header="0.3" footer="0.3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Sheet1</vt:lpstr>
      <vt:lpstr>Sheet2</vt:lpstr>
      <vt:lpstr>10.26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FSG</dc:creator>
  <cp:lastModifiedBy>龚梦阳</cp:lastModifiedBy>
  <cp:lastPrinted>2020-06-30T03:07:59Z</cp:lastPrinted>
  <dcterms:created xsi:type="dcterms:W3CDTF">1996-12-17T01:32:00Z</dcterms:created>
  <dcterms:modified xsi:type="dcterms:W3CDTF">2020-06-30T03:18:46Z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